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45" windowWidth="15480" windowHeight="11640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Флак!$J$2:$M$8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Флак!$A$2:$H$743</definedName>
    <definedName name="Verificationcheck">Флак!$O$3:$P$4</definedName>
    <definedName name="Year">'Титульный лист'!#REF!</definedName>
    <definedName name="_xlnm.Print_Titles" localSheetId="1">'Раздел 1'!$A:$O,'Раздел 1'!$17:$20</definedName>
  </definedNames>
  <calcPr calcId="124519"/>
</workbook>
</file>

<file path=xl/calcChain.xml><?xml version="1.0" encoding="utf-8"?>
<calcChain xmlns="http://schemas.openxmlformats.org/spreadsheetml/2006/main">
  <c r="H9" i="4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A692"/>
  <c r="A689"/>
  <c r="A690"/>
  <c r="A691"/>
  <c r="A675"/>
  <c r="A676"/>
  <c r="A677"/>
  <c r="A678"/>
  <c r="A679"/>
  <c r="A680"/>
  <c r="A681"/>
  <c r="A682"/>
  <c r="A683"/>
  <c r="A684"/>
  <c r="A685"/>
  <c r="A686"/>
  <c r="A687"/>
  <c r="A688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10"/>
  <c r="A11"/>
  <c r="O4"/>
  <c r="M8"/>
  <c r="M7"/>
  <c r="M6"/>
  <c r="M5"/>
  <c r="M4"/>
  <c r="H4"/>
  <c r="H5"/>
  <c r="H6"/>
  <c r="H7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9"/>
  <c r="A8"/>
  <c r="A7"/>
  <c r="A6"/>
  <c r="A5"/>
  <c r="A4"/>
  <c r="A3"/>
  <c r="H8" l="1"/>
  <c r="E8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<sst xmlns="http://schemas.openxmlformats.org/spreadsheetml/2006/main" count="843" uniqueCount="838">
  <si>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</si>
  <si>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</si>
  <si>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</si>
  <si>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</si>
  <si>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</si>
  <si>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</si>
  <si>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</si>
  <si>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</si>
  <si>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</si>
  <si>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</si>
  <si>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</si>
  <si>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</si>
  <si>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</si>
  <si>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</si>
  <si>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</si>
  <si>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</si>
  <si>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</si>
  <si>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</si>
  <si>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</si>
  <si>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</si>
  <si>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</si>
  <si>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</si>
  <si>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</si>
  <si>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</si>
  <si>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</si>
  <si>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</si>
  <si>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</si>
  <si>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</si>
  <si>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</si>
  <si>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</si>
  <si>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</si>
  <si>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</si>
  <si>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</si>
  <si>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</si>
  <si>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</si>
  <si>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</si>
  <si>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</si>
  <si>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</si>
  <si>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</si>
  <si>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</si>
  <si>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</si>
  <si>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</si>
  <si>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</si>
  <si>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</si>
  <si>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</si>
  <si>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</si>
  <si>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</si>
  <si>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</si>
  <si>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</si>
  <si>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</si>
  <si>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</si>
  <si>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</si>
  <si>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</si>
  <si>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</si>
  <si>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</si>
  <si>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</si>
  <si>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</si>
  <si>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</si>
  <si>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</si>
  <si>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</si>
  <si>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</si>
  <si>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</si>
  <si>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</si>
  <si>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</si>
  <si>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</si>
  <si>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</si>
  <si>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</si>
  <si>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</si>
  <si>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</si>
  <si>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</si>
  <si>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</si>
  <si>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</si>
  <si>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</si>
  <si>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</si>
  <si>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</si>
  <si>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</si>
  <si>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</si>
  <si>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</si>
  <si>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</si>
  <si>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</si>
  <si>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</si>
  <si>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</si>
  <si>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</si>
  <si>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</si>
  <si>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</si>
  <si>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</si>
  <si>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</si>
  <si>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</si>
  <si>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</si>
  <si>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</si>
  <si>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</si>
  <si>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</si>
  <si>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</si>
  <si>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</si>
  <si>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</si>
  <si>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</si>
  <si>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</si>
  <si>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</si>
  <si>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</si>
  <si>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</si>
  <si>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</si>
  <si>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</si>
  <si>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</si>
  <si>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</si>
  <si>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</si>
  <si>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</si>
  <si>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</si>
  <si>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</si>
  <si>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</si>
  <si>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</si>
  <si>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</si>
  <si>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</si>
  <si>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</si>
  <si>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</si>
  <si>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</si>
  <si>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</si>
  <si>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</si>
  <si>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</si>
  <si>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</si>
  <si>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</si>
  <si>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</si>
  <si>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</si>
  <si>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</si>
  <si>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</si>
  <si>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</si>
  <si>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</si>
  <si>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</si>
  <si>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</si>
  <si>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</si>
  <si>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</si>
  <si>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</si>
  <si>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</si>
  <si>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</si>
  <si>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</si>
  <si>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</si>
  <si>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</si>
  <si>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</si>
  <si>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</si>
  <si>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</si>
  <si>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</si>
  <si>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</si>
  <si>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</si>
  <si>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</si>
  <si>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</si>
  <si>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</si>
  <si>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</si>
  <si>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</si>
  <si>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</si>
  <si>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</si>
  <si>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</si>
  <si>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</si>
  <si>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</si>
  <si>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</si>
  <si>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</si>
  <si>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</si>
  <si>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</si>
  <si>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</si>
  <si>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</si>
  <si>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</si>
  <si>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</si>
  <si>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</si>
  <si>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</si>
  <si>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</si>
  <si>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</si>
  <si>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</si>
  <si>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</si>
  <si>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</si>
  <si>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</si>
  <si>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</si>
  <si>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</si>
  <si>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</si>
  <si>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</si>
  <si>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</si>
  <si>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</si>
  <si>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</si>
  <si>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</si>
  <si>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</si>
  <si>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</si>
  <si>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</si>
  <si>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</si>
  <si>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</si>
  <si>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</si>
  <si>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</si>
  <si>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</si>
  <si>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</si>
  <si>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</si>
  <si>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</si>
  <si>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</si>
  <si>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</si>
  <si>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</si>
  <si>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</si>
  <si>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</si>
  <si>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</si>
  <si>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</si>
  <si>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</si>
  <si>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</si>
  <si>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</si>
  <si>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</si>
  <si>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</si>
  <si>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</si>
  <si>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</si>
  <si>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</si>
  <si>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</si>
  <si>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</si>
  <si>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</si>
  <si>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</si>
  <si>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</si>
  <si>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</si>
  <si>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</si>
  <si>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</si>
  <si>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</si>
  <si>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</si>
  <si>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</si>
  <si>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</si>
  <si>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</si>
  <si>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</si>
  <si>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</si>
  <si>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</si>
  <si>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</si>
  <si>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</si>
  <si>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</si>
  <si>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</si>
  <si>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</si>
  <si>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</si>
  <si>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</si>
  <si>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</si>
  <si>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</si>
  <si>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</si>
  <si>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</si>
  <si>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</si>
  <si>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</si>
  <si>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</si>
  <si>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</si>
  <si>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</si>
  <si>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</si>
  <si>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</si>
  <si>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</si>
  <si>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</si>
  <si>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</si>
  <si>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</si>
  <si>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</si>
  <si>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</si>
  <si>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</si>
  <si>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</si>
  <si>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</si>
  <si>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</si>
  <si>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</si>
  <si>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</si>
  <si>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</si>
  <si>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</si>
  <si>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</si>
  <si>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</si>
  <si>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</si>
  <si>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</si>
  <si>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</si>
  <si>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</si>
  <si>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</si>
  <si>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</si>
  <si>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</si>
  <si>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</si>
  <si>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</si>
  <si>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</si>
  <si>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</si>
  <si>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</si>
  <si>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</si>
  <si>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</si>
  <si>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</si>
  <si>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</si>
  <si>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</si>
  <si>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</si>
  <si>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</si>
  <si>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</si>
  <si>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</si>
  <si>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</si>
  <si>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</si>
  <si>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</si>
  <si>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</si>
  <si>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</si>
  <si>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</si>
  <si>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</si>
  <si>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</si>
  <si>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</si>
  <si>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</si>
  <si>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</si>
  <si>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</si>
  <si>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</si>
  <si>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</si>
  <si>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</si>
  <si>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</si>
  <si>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</si>
  <si>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</si>
  <si>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</si>
  <si>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</si>
  <si>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</si>
  <si>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</si>
  <si>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</si>
  <si>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</si>
  <si>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</si>
  <si>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</si>
  <si>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</si>
  <si>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</si>
  <si>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</si>
  <si>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</si>
  <si>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</si>
  <si>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</si>
  <si>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</si>
  <si>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</si>
  <si>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</si>
  <si>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</si>
  <si>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</si>
  <si>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</si>
  <si>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</si>
  <si>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</si>
  <si>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</si>
  <si>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</si>
  <si>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</si>
  <si>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</si>
  <si>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</si>
  <si>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</si>
  <si>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</si>
  <si>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</si>
  <si>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</si>
  <si>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</si>
  <si>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</si>
  <si>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</si>
  <si>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</si>
  <si>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</si>
  <si>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</si>
  <si>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</si>
  <si>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</si>
  <si>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</si>
  <si>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</si>
  <si>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</si>
  <si>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</si>
  <si>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</si>
  <si>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</si>
  <si>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</si>
  <si>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</si>
  <si>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</si>
  <si>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</si>
  <si>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</si>
  <si>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</si>
  <si>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</si>
  <si>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</si>
  <si>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</si>
  <si>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</si>
  <si>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</si>
  <si>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</si>
  <si>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</si>
  <si>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</si>
  <si>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</si>
  <si>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</si>
  <si>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</si>
  <si>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</si>
  <si>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</si>
  <si>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</si>
  <si>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</si>
  <si>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</si>
  <si>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</si>
  <si>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</si>
  <si>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</si>
  <si>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</si>
  <si>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</si>
  <si>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</si>
  <si>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</si>
  <si>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</si>
  <si>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</si>
  <si>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</si>
  <si>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</si>
  <si>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</si>
  <si>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</si>
  <si>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</si>
  <si>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</si>
  <si>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</si>
  <si>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</si>
  <si>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</si>
  <si>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</si>
  <si>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</si>
  <si>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</si>
  <si>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</si>
  <si>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</si>
  <si>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</si>
  <si>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</si>
  <si>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</si>
  <si>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</si>
  <si>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</si>
  <si>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</si>
  <si>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</si>
  <si>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</si>
  <si>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</si>
  <si>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</si>
  <si>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</si>
  <si>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</si>
  <si>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</si>
  <si>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</si>
  <si>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</si>
  <si>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</si>
  <si>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</si>
  <si>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</si>
  <si>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</si>
  <si>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</si>
  <si>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</si>
  <si>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</si>
  <si>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</si>
  <si>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</si>
  <si>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</si>
  <si>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</si>
  <si>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</si>
  <si>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</si>
  <si>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</si>
  <si>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</si>
  <si>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</si>
  <si>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</si>
  <si>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</si>
  <si>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</si>
  <si>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</si>
  <si>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</si>
  <si>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</si>
  <si>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</si>
  <si>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</si>
  <si>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</si>
  <si>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</si>
  <si>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</si>
  <si>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</si>
  <si>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</si>
  <si>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</si>
  <si>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</si>
  <si>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</si>
  <si>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</si>
  <si>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</si>
  <si>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</si>
  <si>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</si>
  <si>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</si>
  <si>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</si>
  <si>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</si>
  <si>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</si>
  <si>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</si>
  <si>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</si>
  <si>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</si>
  <si>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</si>
  <si>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</si>
  <si>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</si>
  <si>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</si>
  <si>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</si>
  <si>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</si>
  <si>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</si>
  <si>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</si>
  <si>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</si>
  <si>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</si>
  <si>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</si>
  <si>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</si>
  <si>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</si>
  <si>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</si>
  <si>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</si>
  <si>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</si>
  <si>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</si>
  <si>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</si>
  <si>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</si>
  <si>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</si>
  <si>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</si>
  <si>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</si>
  <si>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</si>
  <si>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</si>
  <si>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</si>
  <si>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</si>
  <si>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</si>
  <si>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</si>
  <si>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</si>
  <si>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</si>
  <si>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</si>
  <si>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</si>
  <si>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</si>
  <si>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</si>
  <si>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</si>
  <si>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</si>
  <si>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</si>
  <si>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</si>
  <si>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</si>
  <si>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</si>
  <si>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</si>
  <si>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</si>
  <si>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</si>
  <si>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</si>
  <si>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</si>
  <si>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</si>
  <si>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</si>
  <si>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</si>
  <si>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</si>
  <si>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</si>
  <si>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</si>
  <si>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</si>
  <si>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</si>
  <si>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</si>
  <si>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</si>
  <si>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</si>
  <si>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</si>
  <si>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</si>
  <si>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</si>
  <si>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</si>
  <si>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</si>
  <si>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</si>
  <si>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</si>
  <si>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</si>
  <si>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</si>
  <si>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</si>
  <si>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</si>
  <si>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</si>
  <si>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</si>
  <si>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</si>
  <si>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</si>
  <si>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</si>
  <si>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</si>
  <si>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</si>
  <si>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</si>
  <si>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</si>
  <si>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</si>
  <si>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</si>
  <si>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</si>
  <si>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</si>
  <si>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</si>
  <si>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</si>
  <si>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</si>
  <si>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</si>
  <si>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</si>
  <si>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</si>
  <si>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</si>
  <si>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</si>
  <si>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</si>
  <si>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</si>
  <si>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</si>
  <si>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</si>
  <si>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</si>
  <si>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</si>
  <si>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</si>
  <si>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</si>
  <si>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</si>
  <si>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</si>
  <si>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</si>
  <si>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</si>
  <si>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</si>
  <si>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</si>
  <si>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</si>
  <si>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</si>
  <si>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</si>
  <si>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</si>
  <si>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</si>
  <si>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</si>
  <si>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</si>
  <si>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</si>
  <si>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</si>
  <si>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</si>
  <si>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</si>
  <si>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</si>
  <si>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</si>
  <si>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</si>
  <si>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</si>
  <si>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</si>
  <si>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</si>
  <si>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</si>
  <si>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</si>
  <si>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</si>
  <si>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</si>
  <si>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</si>
  <si>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</si>
  <si>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</si>
  <si>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</si>
  <si>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</si>
  <si>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</si>
  <si>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</si>
  <si>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</si>
  <si>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</si>
  <si>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</si>
  <si>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</si>
  <si>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</si>
  <si>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</si>
  <si>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</si>
  <si>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</si>
  <si>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</si>
  <si>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</si>
  <si>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</si>
  <si>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</si>
  <si>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</si>
  <si>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</si>
  <si>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</si>
  <si>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</si>
  <si>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</si>
  <si>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</si>
  <si>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</si>
  <si>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</si>
  <si>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</si>
  <si>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</si>
  <si>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</si>
  <si>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</si>
  <si>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</si>
  <si>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</si>
  <si>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</si>
  <si>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</si>
  <si>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</si>
  <si>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</si>
  <si>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</si>
  <si>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</si>
  <si>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</si>
  <si>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</si>
  <si>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</si>
  <si>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</si>
  <si>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</si>
  <si>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</si>
  <si>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</si>
  <si>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</si>
  <si>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</si>
  <si>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</si>
  <si>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</si>
  <si>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</si>
  <si>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</si>
  <si>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</si>
  <si>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</si>
  <si>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</si>
  <si>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</si>
  <si>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</si>
  <si>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</si>
  <si>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</si>
  <si>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</si>
  <si>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</si>
  <si>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</si>
  <si>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</si>
  <si>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</si>
  <si>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</si>
  <si>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</si>
  <si>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</si>
  <si>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</si>
  <si>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</si>
  <si>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</si>
  <si>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</si>
  <si>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</si>
  <si>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</si>
  <si>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</si>
  <si>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</si>
  <si>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</si>
  <si>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</si>
  <si>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</si>
  <si>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</si>
  <si>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</si>
  <si>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</si>
  <si>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</si>
  <si>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</si>
  <si>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</si>
  <si>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</si>
  <si>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</si>
  <si>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</si>
  <si>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</si>
  <si>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</si>
  <si>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</si>
  <si>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</si>
  <si>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</si>
  <si>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</si>
  <si>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</si>
  <si>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</si>
  <si>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</si>
  <si>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</si>
  <si>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</si>
  <si>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</si>
  <si>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</si>
  <si>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</si>
  <si>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</si>
  <si>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</si>
  <si>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</si>
  <si>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</si>
  <si>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</si>
  <si>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</si>
  <si>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</si>
  <si>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</si>
  <si>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</si>
  <si>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</si>
  <si>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</si>
  <si>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</si>
  <si>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</si>
  <si>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</si>
  <si>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</si>
  <si>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</si>
  <si>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</si>
  <si>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</si>
  <si>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</si>
  <si>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</si>
  <si>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</si>
  <si>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</si>
  <si>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</si>
  <si>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</si>
  <si>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</si>
  <si>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</si>
  <si>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</si>
  <si>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</si>
  <si>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</si>
  <si>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</si>
  <si>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</si>
  <si>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</si>
  <si>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</si>
  <si>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</si>
  <si>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</si>
  <si>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</si>
  <si>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</si>
  <si>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</si>
  <si>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</si>
  <si>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</si>
  <si>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</si>
  <si>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</si>
  <si>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</si>
  <si>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</si>
  <si>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</si>
  <si>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</si>
  <si>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</si>
  <si>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</si>
  <si>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</si>
  <si>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</si>
  <si>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</si>
  <si>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</si>
  <si>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</si>
  <si>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</si>
  <si>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</si>
  <si>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</si>
  <si>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</si>
  <si>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</si>
  <si>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</si>
  <si>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</si>
  <si>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</si>
  <si>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</si>
  <si>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</si>
  <si>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</si>
  <si>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</si>
  <si>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</si>
  <si>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</si>
  <si>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</si>
  <si>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</si>
  <si>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</si>
  <si>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</si>
  <si>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</si>
  <si>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</si>
  <si>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</si>
  <si>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</si>
  <si>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</si>
  <si>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</si>
  <si>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</si>
  <si>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</si>
  <si>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</si>
  <si>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</si>
  <si>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</si>
  <si>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</si>
  <si>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</si>
  <si>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</si>
  <si>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</si>
  <si>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</si>
  <si>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</si>
  <si>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</si>
  <si>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</si>
  <si>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</si>
  <si>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</si>
  <si>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</si>
  <si>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</si>
  <si>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</si>
  <si>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</si>
  <si>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</si>
  <si>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</si>
  <si>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</si>
  <si>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</si>
  <si>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</si>
  <si>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</si>
  <si>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</si>
  <si>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</si>
  <si>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</si>
  <si>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</si>
  <si>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</si>
  <si>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</si>
  <si>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</si>
  <si>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</si>
  <si>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</si>
  <si>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</si>
  <si>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</si>
  <si>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</si>
  <si>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</si>
  <si>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</si>
  <si>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</si>
  <si>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</si>
  <si>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</si>
  <si>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</si>
  <si>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</si>
  <si>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</si>
  <si>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</si>
  <si>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</si>
  <si>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</si>
  <si>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</si>
  <si>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</si>
  <si>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</si>
  <si>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</si>
  <si>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</si>
  <si>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</si>
  <si>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</si>
  <si>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</si>
  <si>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</si>
  <si>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</si>
  <si>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</si>
  <si>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</si>
  <si>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</si>
  <si>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</si>
  <si>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</si>
  <si>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</si>
  <si>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</si>
  <si>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</si>
  <si>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</si>
  <si>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</si>
  <si>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</si>
  <si>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</si>
  <si>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</si>
  <si>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</si>
  <si>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</si>
  <si>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</si>
  <si>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</si>
  <si>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</si>
  <si>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</si>
  <si>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</si>
  <si>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</si>
  <si>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</si>
  <si>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</si>
  <si>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</si>
  <si>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</si>
  <si>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</si>
  <si>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</si>
  <si>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</si>
  <si>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</si>
  <si>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</si>
  <si>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</si>
  <si>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</si>
  <si>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</si>
  <si>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</si>
  <si>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</si>
  <si>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</si>
  <si>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307434  Курская область, Кореневский район, с. Обуховка. д.59</t>
  </si>
  <si>
    <t xml:space="preserve"> Муниципальное казенное общеобразовательное учреждение "Обуховская основная общеобразовательная школа" Кореневского района Курской области</t>
  </si>
  <si>
    <t>директор</t>
  </si>
  <si>
    <t>Новикова Т.И.</t>
  </si>
</sst>
</file>

<file path=xl/styles.xml><?xml version="1.0" encoding="utf-8"?>
<styleSheet xmlns="http://schemas.openxmlformats.org/spreadsheetml/2006/main">
  <numFmts count="4">
    <numFmt numFmtId="164" formatCode="00"/>
    <numFmt numFmtId="165" formatCode="[$-F800]dddd\,\ mmmm\ dd\,\ yyyy"/>
    <numFmt numFmtId="166" formatCode="\(00\)"/>
    <numFmt numFmtId="167" formatCode="0000000"/>
  </numFmts>
  <fonts count="14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2"/>
    </xf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166" fontId="1" fillId="0" borderId="0" xfId="0" applyNumberFormat="1" applyFont="1" applyAlignment="1">
      <alignment horizontal="center"/>
    </xf>
    <xf numFmtId="0" fontId="2" fillId="2" borderId="3" xfId="0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1" fillId="3" borderId="0" xfId="0" applyFont="1" applyFill="1" applyProtection="1">
      <protection hidden="1"/>
    </xf>
    <xf numFmtId="0" fontId="12" fillId="3" borderId="0" xfId="0" applyFont="1" applyFill="1" applyProtection="1">
      <protection hidden="1"/>
    </xf>
    <xf numFmtId="0" fontId="11" fillId="4" borderId="0" xfId="0" applyFont="1" applyFill="1" applyProtection="1">
      <protection hidden="1"/>
    </xf>
    <xf numFmtId="0" fontId="1" fillId="5" borderId="0" xfId="0" applyFont="1" applyFill="1"/>
    <xf numFmtId="0" fontId="12" fillId="0" borderId="0" xfId="0" applyFont="1"/>
    <xf numFmtId="0" fontId="13" fillId="3" borderId="0" xfId="0" applyFont="1" applyFill="1" applyProtection="1">
      <protection hidden="1"/>
    </xf>
    <xf numFmtId="0" fontId="0" fillId="3" borderId="0" xfId="0" applyFill="1"/>
    <xf numFmtId="0" fontId="9" fillId="4" borderId="0" xfId="0" applyFont="1" applyFill="1" applyProtection="1">
      <protection hidden="1"/>
    </xf>
    <xf numFmtId="0" fontId="9" fillId="0" borderId="0" xfId="0" applyFont="1"/>
    <xf numFmtId="0" fontId="1" fillId="0" borderId="0" xfId="0" applyFont="1" applyAlignment="1" applyProtection="1">
      <alignment horizontal="left" vertical="center"/>
    </xf>
    <xf numFmtId="14" fontId="0" fillId="0" borderId="0" xfId="0" applyNumberFormat="1"/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7" fontId="1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1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44"/>
  <sheetViews>
    <sheetView showGridLines="0" topLeftCell="A24" workbookViewId="0">
      <selection activeCell="X29" sqref="X29:CE29"/>
    </sheetView>
  </sheetViews>
  <sheetFormatPr defaultRowHeight="12.75"/>
  <cols>
    <col min="1" max="87" width="2" style="17" customWidth="1"/>
    <col min="88" max="16384" width="9.33203125" style="18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19"/>
      <c r="B12" s="20"/>
      <c r="C12" s="20"/>
      <c r="D12" s="20"/>
      <c r="E12" s="20"/>
      <c r="F12" s="20"/>
      <c r="G12" s="21"/>
      <c r="H12" s="105" t="s">
        <v>798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7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spans="1:87" ht="6.95" customHeight="1"/>
    <row r="14" spans="1:87" ht="6.95" customHeight="1"/>
    <row r="15" spans="1:87" ht="6.95" customHeight="1" thickBot="1"/>
    <row r="16" spans="1:87" ht="39.950000000000003" customHeight="1" thickBot="1">
      <c r="E16" s="108" t="s">
        <v>799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10"/>
    </row>
    <row r="17" spans="1:87" ht="15" customHeight="1" thickBot="1"/>
    <row r="18" spans="1:87" ht="15" customHeight="1" thickBot="1">
      <c r="H18" s="83" t="s">
        <v>800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5"/>
    </row>
    <row r="19" spans="1:87" ht="20.100000000000001" customHeight="1" thickBot="1"/>
    <row r="20" spans="1:87" ht="45" customHeight="1">
      <c r="K20" s="89" t="s">
        <v>813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1"/>
    </row>
    <row r="21" spans="1:87" ht="15" customHeight="1" thickBot="1">
      <c r="K21" s="100" t="s">
        <v>814</v>
      </c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2">
        <v>2015</v>
      </c>
      <c r="AV21" s="102"/>
      <c r="AW21" s="102"/>
      <c r="AX21" s="103" t="s">
        <v>815</v>
      </c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4"/>
    </row>
    <row r="22" spans="1:87" ht="20.100000000000001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7" ht="15.75" customHeight="1" thickBot="1">
      <c r="A23" s="92" t="s">
        <v>801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4"/>
      <c r="AY23" s="83" t="s">
        <v>802</v>
      </c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6"/>
      <c r="BP23" s="18"/>
      <c r="BQ23" s="97" t="s">
        <v>817</v>
      </c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9"/>
      <c r="CD23" s="24"/>
      <c r="CE23" s="25"/>
      <c r="CF23" s="18"/>
    </row>
    <row r="24" spans="1:87" ht="15" customHeight="1">
      <c r="A24" s="67" t="s">
        <v>803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9"/>
      <c r="AY24" s="111" t="s">
        <v>816</v>
      </c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3"/>
      <c r="BO24" s="65" t="s">
        <v>409</v>
      </c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18"/>
    </row>
    <row r="25" spans="1:87" ht="39.950000000000003" customHeight="1">
      <c r="A25" s="114" t="s">
        <v>583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18"/>
    </row>
    <row r="26" spans="1:87" ht="39.950000000000003" customHeight="1" thickBot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8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18"/>
    </row>
    <row r="27" spans="1:87" ht="15.75" thickBo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83" t="s">
        <v>804</v>
      </c>
      <c r="BT27" s="84"/>
      <c r="BU27" s="84"/>
      <c r="BV27" s="84"/>
      <c r="BW27" s="84"/>
      <c r="BX27" s="84"/>
      <c r="BY27" s="84"/>
      <c r="BZ27" s="84"/>
      <c r="CA27" s="85"/>
      <c r="CB27" s="28"/>
      <c r="CC27" s="28"/>
      <c r="CD27" s="29"/>
      <c r="CE27" s="29"/>
      <c r="CF27" s="18"/>
    </row>
    <row r="28" spans="1:87" ht="20.100000000000001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customFormat="1" ht="15.95" customHeight="1">
      <c r="A29" s="73" t="s">
        <v>805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 t="s">
        <v>835</v>
      </c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6"/>
      <c r="CF29" s="1"/>
      <c r="CG29" s="1"/>
      <c r="CH29" s="1"/>
      <c r="CI29" s="1"/>
    </row>
    <row r="30" spans="1:87" customFormat="1" ht="15.95" customHeight="1" thickBot="1">
      <c r="A30" s="77" t="s">
        <v>806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4"/>
      <c r="V30" s="74"/>
      <c r="W30" s="74"/>
      <c r="X30" s="75" t="s">
        <v>834</v>
      </c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6"/>
      <c r="CF30" s="1"/>
      <c r="CG30" s="1"/>
      <c r="CH30" s="1"/>
      <c r="CI30" s="1"/>
    </row>
    <row r="31" spans="1:87" customFormat="1" ht="15.95" customHeight="1" thickBot="1">
      <c r="A31" s="59" t="s">
        <v>809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79" t="s">
        <v>807</v>
      </c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1"/>
      <c r="CF31" s="1"/>
      <c r="CG31" s="1"/>
      <c r="CH31" s="1"/>
      <c r="CI31" s="1"/>
    </row>
    <row r="32" spans="1:87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82" t="s">
        <v>808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1"/>
      <c r="CG32" s="1"/>
      <c r="CH32" s="1"/>
      <c r="CI32" s="1"/>
    </row>
    <row r="33" spans="1:87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1"/>
      <c r="CG33" s="1"/>
      <c r="CH33" s="1"/>
      <c r="CI33" s="1"/>
    </row>
    <row r="34" spans="1:87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1"/>
      <c r="CG34" s="1"/>
      <c r="CH34" s="1"/>
      <c r="CI34" s="1"/>
    </row>
    <row r="35" spans="1:87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1"/>
      <c r="CG35" s="1"/>
      <c r="CH35" s="1"/>
      <c r="CI35" s="1"/>
    </row>
    <row r="36" spans="1:87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1"/>
      <c r="CG36" s="1"/>
      <c r="CH36" s="1"/>
      <c r="CI36" s="1"/>
    </row>
    <row r="37" spans="1:87" customFormat="1" ht="13.5" thickBot="1">
      <c r="A37" s="66">
        <v>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>
        <v>2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>
        <v>3</v>
      </c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>
        <v>4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1"/>
      <c r="CG37" s="1"/>
      <c r="CH37" s="1"/>
      <c r="CI37" s="1"/>
    </row>
    <row r="38" spans="1:87" customFormat="1" ht="13.5" thickBot="1">
      <c r="A38" s="70">
        <v>609541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2"/>
      <c r="U38" s="56">
        <v>11093938</v>
      </c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8"/>
      <c r="BK38" s="56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8"/>
      <c r="CF38" s="1"/>
      <c r="CG38" s="1"/>
      <c r="CH38" s="1"/>
      <c r="CI38" s="1"/>
    </row>
    <row r="40" spans="1:87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1:87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1:87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1:87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1:87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H12:BX12"/>
    <mergeCell ref="E16:CA16"/>
    <mergeCell ref="H18:BX18"/>
    <mergeCell ref="AY24:BM24"/>
    <mergeCell ref="A25:AX25"/>
    <mergeCell ref="A26:AX26"/>
    <mergeCell ref="K20:BU20"/>
    <mergeCell ref="A23:AX23"/>
    <mergeCell ref="AY23:BM23"/>
    <mergeCell ref="BQ23:CC23"/>
    <mergeCell ref="K21:AT21"/>
    <mergeCell ref="AU21:AW21"/>
    <mergeCell ref="AX21:BU21"/>
    <mergeCell ref="U31:CE31"/>
    <mergeCell ref="U32:AO36"/>
    <mergeCell ref="AP32:BJ36"/>
    <mergeCell ref="BK32:CE36"/>
    <mergeCell ref="BS27:CA27"/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  <mergeCell ref="A29:W29"/>
    <mergeCell ref="X29:CE29"/>
    <mergeCell ref="A30:W30"/>
    <mergeCell ref="X30:CE30"/>
    <mergeCell ref="AP37:BJ37"/>
    <mergeCell ref="BK37:CE37"/>
  </mergeCells>
  <phoneticPr fontId="5" type="noConversion"/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Q77"/>
  <sheetViews>
    <sheetView showGridLines="0" tabSelected="1" topLeftCell="A39" workbookViewId="0">
      <selection activeCell="U22" sqref="U22"/>
    </sheetView>
  </sheetViews>
  <sheetFormatPr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idden="1"/>
    <row r="2" spans="1:43" hidden="1"/>
    <row r="3" spans="1:43" hidden="1"/>
    <row r="4" spans="1:43" hidden="1"/>
    <row r="5" spans="1:43" hidden="1"/>
    <row r="6" spans="1:43" hidden="1"/>
    <row r="7" spans="1:43" hidden="1"/>
    <row r="8" spans="1:43" hidden="1"/>
    <row r="9" spans="1:43" hidden="1"/>
    <row r="10" spans="1:43" hidden="1"/>
    <row r="11" spans="1:43" hidden="1"/>
    <row r="12" spans="1:43" hidden="1"/>
    <row r="13" spans="1:43" hidden="1"/>
    <row r="14" spans="1:43" hidden="1"/>
    <row r="15" spans="1:43" ht="20.100000000000001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1:43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19" t="s">
        <v>729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730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731</v>
      </c>
      <c r="P17" s="120" t="s">
        <v>732</v>
      </c>
      <c r="Q17" s="120" t="s">
        <v>733</v>
      </c>
      <c r="R17" s="120" t="s">
        <v>829</v>
      </c>
      <c r="S17" s="120" t="s">
        <v>734</v>
      </c>
      <c r="T17" s="120"/>
      <c r="U17" s="120"/>
      <c r="V17" s="120"/>
      <c r="W17" s="120"/>
      <c r="X17" s="120"/>
      <c r="Y17" s="120"/>
      <c r="Z17" s="120" t="s">
        <v>735</v>
      </c>
      <c r="AA17" s="120"/>
      <c r="AB17" s="120" t="s">
        <v>736</v>
      </c>
      <c r="AC17" s="120"/>
      <c r="AD17" s="120"/>
      <c r="AE17" s="120"/>
      <c r="AF17" s="120"/>
      <c r="AG17" s="120"/>
      <c r="AH17" s="120" t="s">
        <v>737</v>
      </c>
      <c r="AI17" s="120"/>
      <c r="AJ17" s="120"/>
      <c r="AK17" s="120"/>
      <c r="AL17" s="120"/>
      <c r="AM17" s="120" t="s">
        <v>738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739</v>
      </c>
      <c r="T18" s="120"/>
      <c r="U18" s="120" t="s">
        <v>740</v>
      </c>
      <c r="V18" s="120" t="s">
        <v>741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742</v>
      </c>
      <c r="T19" s="2" t="s">
        <v>743</v>
      </c>
      <c r="U19" s="120"/>
      <c r="V19" s="2" t="s">
        <v>744</v>
      </c>
      <c r="W19" s="2" t="s">
        <v>745</v>
      </c>
      <c r="X19" s="2" t="s">
        <v>746</v>
      </c>
      <c r="Y19" s="2" t="s">
        <v>747</v>
      </c>
      <c r="Z19" s="2" t="s">
        <v>748</v>
      </c>
      <c r="AA19" s="2" t="s">
        <v>207</v>
      </c>
      <c r="AB19" s="2" t="s">
        <v>752</v>
      </c>
      <c r="AC19" s="2" t="s">
        <v>753</v>
      </c>
      <c r="AD19" s="2" t="s">
        <v>754</v>
      </c>
      <c r="AE19" s="2" t="s">
        <v>755</v>
      </c>
      <c r="AF19" s="2" t="s">
        <v>756</v>
      </c>
      <c r="AG19" s="2" t="s">
        <v>757</v>
      </c>
      <c r="AH19" s="2" t="s">
        <v>758</v>
      </c>
      <c r="AI19" s="2" t="s">
        <v>759</v>
      </c>
      <c r="AJ19" s="2" t="s">
        <v>760</v>
      </c>
      <c r="AK19" s="2" t="s">
        <v>761</v>
      </c>
      <c r="AL19" s="2" t="s">
        <v>208</v>
      </c>
      <c r="AM19" s="2" t="s">
        <v>762</v>
      </c>
      <c r="AN19" s="2" t="s">
        <v>763</v>
      </c>
      <c r="AO19" s="2" t="s">
        <v>209</v>
      </c>
      <c r="AP19" s="2" t="s">
        <v>211</v>
      </c>
      <c r="AQ19" s="2" t="s">
        <v>210</v>
      </c>
    </row>
    <row r="20" spans="1:43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20.100000000000001" customHeight="1">
      <c r="A21" s="4" t="s">
        <v>828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19</v>
      </c>
      <c r="Q21" s="7">
        <v>0</v>
      </c>
      <c r="R21" s="7">
        <v>13</v>
      </c>
      <c r="S21" s="7">
        <v>0</v>
      </c>
      <c r="T21" s="7">
        <v>19</v>
      </c>
      <c r="U21" s="7">
        <v>10</v>
      </c>
      <c r="V21" s="7">
        <v>0</v>
      </c>
      <c r="W21" s="7">
        <v>4</v>
      </c>
      <c r="X21" s="7">
        <v>3</v>
      </c>
      <c r="Y21" s="7">
        <v>12</v>
      </c>
      <c r="Z21" s="7">
        <v>0</v>
      </c>
      <c r="AA21" s="7">
        <v>0</v>
      </c>
      <c r="AB21" s="7">
        <v>7</v>
      </c>
      <c r="AC21" s="7">
        <v>7</v>
      </c>
      <c r="AD21" s="7">
        <v>9</v>
      </c>
      <c r="AE21" s="7">
        <v>6</v>
      </c>
      <c r="AF21" s="7">
        <v>1</v>
      </c>
      <c r="AG21" s="7">
        <v>2</v>
      </c>
      <c r="AH21" s="7">
        <v>2</v>
      </c>
      <c r="AI21" s="7">
        <v>0</v>
      </c>
      <c r="AJ21" s="7">
        <v>3</v>
      </c>
      <c r="AK21" s="7">
        <v>2</v>
      </c>
      <c r="AL21" s="7">
        <v>12</v>
      </c>
      <c r="AM21" s="7">
        <v>2</v>
      </c>
      <c r="AN21" s="7">
        <v>4</v>
      </c>
      <c r="AO21" s="7">
        <v>10</v>
      </c>
      <c r="AP21" s="7">
        <v>3</v>
      </c>
      <c r="AQ21" s="7">
        <v>0</v>
      </c>
    </row>
    <row r="22" spans="1:43" ht="30" customHeight="1">
      <c r="A22" s="4" t="s">
        <v>764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1</v>
      </c>
      <c r="Q22" s="7">
        <v>0</v>
      </c>
      <c r="R22" s="7">
        <v>1</v>
      </c>
      <c r="S22" s="7">
        <v>0</v>
      </c>
      <c r="T22" s="7">
        <v>1</v>
      </c>
      <c r="U22" s="7">
        <v>1</v>
      </c>
      <c r="V22" s="7">
        <v>0</v>
      </c>
      <c r="W22" s="7">
        <v>0</v>
      </c>
      <c r="X22" s="7">
        <v>0</v>
      </c>
      <c r="Y22" s="7">
        <v>1</v>
      </c>
      <c r="Z22" s="7">
        <v>0</v>
      </c>
      <c r="AA22" s="7">
        <v>0</v>
      </c>
      <c r="AB22" s="7">
        <v>1</v>
      </c>
      <c r="AC22" s="7">
        <v>1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1</v>
      </c>
      <c r="AM22" s="7">
        <v>0</v>
      </c>
      <c r="AN22" s="7">
        <v>0</v>
      </c>
      <c r="AO22" s="7">
        <v>1</v>
      </c>
      <c r="AP22" s="7">
        <v>0</v>
      </c>
      <c r="AQ22" s="7">
        <v>0</v>
      </c>
    </row>
    <row r="23" spans="1:43" ht="30" customHeight="1">
      <c r="A23" s="4" t="s">
        <v>765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1</v>
      </c>
      <c r="S23" s="7">
        <v>0</v>
      </c>
      <c r="T23" s="7">
        <v>1</v>
      </c>
      <c r="U23" s="7">
        <v>1</v>
      </c>
      <c r="V23" s="7">
        <v>0</v>
      </c>
      <c r="W23" s="7">
        <v>0</v>
      </c>
      <c r="X23" s="7">
        <v>0</v>
      </c>
      <c r="Y23" s="7">
        <v>1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0</v>
      </c>
      <c r="AO23" s="7">
        <v>1</v>
      </c>
      <c r="AP23" s="7">
        <v>0</v>
      </c>
      <c r="AQ23" s="7">
        <v>0</v>
      </c>
    </row>
    <row r="24" spans="1:43" ht="20.100000000000001" customHeight="1">
      <c r="A24" s="4" t="s">
        <v>766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</row>
    <row r="25" spans="1:43" ht="20.100000000000001" customHeight="1">
      <c r="A25" s="4" t="s">
        <v>767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20.100000000000001" customHeight="1">
      <c r="A26" s="4" t="s">
        <v>768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20.100000000000001" customHeight="1">
      <c r="A27" s="4" t="s">
        <v>810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11</v>
      </c>
      <c r="Q27" s="7">
        <v>0</v>
      </c>
      <c r="R27" s="7">
        <v>8</v>
      </c>
      <c r="S27" s="7">
        <v>0</v>
      </c>
      <c r="T27" s="7">
        <v>11</v>
      </c>
      <c r="U27" s="7">
        <v>8</v>
      </c>
      <c r="V27" s="7">
        <v>0</v>
      </c>
      <c r="W27" s="7">
        <v>4</v>
      </c>
      <c r="X27" s="7">
        <v>3</v>
      </c>
      <c r="Y27" s="7">
        <v>4</v>
      </c>
      <c r="Z27" s="7">
        <v>0</v>
      </c>
      <c r="AA27" s="7">
        <v>0</v>
      </c>
      <c r="AB27" s="7">
        <v>6</v>
      </c>
      <c r="AC27" s="7">
        <v>6</v>
      </c>
      <c r="AD27" s="7">
        <v>5</v>
      </c>
      <c r="AE27" s="7">
        <v>5</v>
      </c>
      <c r="AF27" s="7">
        <v>0</v>
      </c>
      <c r="AG27" s="7">
        <v>0</v>
      </c>
      <c r="AH27" s="7">
        <v>1</v>
      </c>
      <c r="AI27" s="7">
        <v>0</v>
      </c>
      <c r="AJ27" s="7">
        <v>3</v>
      </c>
      <c r="AK27" s="7">
        <v>1</v>
      </c>
      <c r="AL27" s="7">
        <v>6</v>
      </c>
      <c r="AM27" s="7">
        <v>1</v>
      </c>
      <c r="AN27" s="7">
        <v>3</v>
      </c>
      <c r="AO27" s="7">
        <v>6</v>
      </c>
      <c r="AP27" s="7">
        <v>1</v>
      </c>
      <c r="AQ27" s="7">
        <v>0</v>
      </c>
    </row>
    <row r="28" spans="1:43" ht="30" customHeight="1">
      <c r="A28" s="4" t="s">
        <v>811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10</v>
      </c>
      <c r="Q28" s="7">
        <v>0</v>
      </c>
      <c r="R28" s="7">
        <v>7</v>
      </c>
      <c r="S28" s="7">
        <v>0</v>
      </c>
      <c r="T28" s="7">
        <v>10</v>
      </c>
      <c r="U28" s="7">
        <v>7</v>
      </c>
      <c r="V28" s="7">
        <v>0</v>
      </c>
      <c r="W28" s="7">
        <v>4</v>
      </c>
      <c r="X28" s="7">
        <v>3</v>
      </c>
      <c r="Y28" s="7">
        <v>3</v>
      </c>
      <c r="Z28" s="7">
        <v>0</v>
      </c>
      <c r="AA28" s="7">
        <v>0</v>
      </c>
      <c r="AB28" s="7">
        <v>5</v>
      </c>
      <c r="AC28" s="7">
        <v>5</v>
      </c>
      <c r="AD28" s="7">
        <v>5</v>
      </c>
      <c r="AE28" s="7">
        <v>5</v>
      </c>
      <c r="AF28" s="7">
        <v>0</v>
      </c>
      <c r="AG28" s="7">
        <v>0</v>
      </c>
      <c r="AH28" s="7">
        <v>0</v>
      </c>
      <c r="AI28" s="7">
        <v>0</v>
      </c>
      <c r="AJ28" s="7">
        <v>3</v>
      </c>
      <c r="AK28" s="7">
        <v>1</v>
      </c>
      <c r="AL28" s="7">
        <v>6</v>
      </c>
      <c r="AM28" s="7">
        <v>0</v>
      </c>
      <c r="AN28" s="7">
        <v>3</v>
      </c>
      <c r="AO28" s="7">
        <v>6</v>
      </c>
      <c r="AP28" s="7">
        <v>1</v>
      </c>
      <c r="AQ28" s="7">
        <v>0</v>
      </c>
    </row>
    <row r="29" spans="1:43" ht="30" customHeight="1">
      <c r="A29" s="4" t="s">
        <v>206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4</v>
      </c>
      <c r="Q29" s="7">
        <v>0</v>
      </c>
      <c r="R29" s="7">
        <v>4</v>
      </c>
      <c r="S29" s="7">
        <v>0</v>
      </c>
      <c r="T29" s="7">
        <v>4</v>
      </c>
      <c r="U29" s="7">
        <v>3</v>
      </c>
      <c r="V29" s="7">
        <v>0</v>
      </c>
      <c r="W29" s="7">
        <v>3</v>
      </c>
      <c r="X29" s="7">
        <v>0</v>
      </c>
      <c r="Y29" s="7">
        <v>1</v>
      </c>
      <c r="Z29" s="7">
        <v>0</v>
      </c>
      <c r="AA29" s="7">
        <v>0</v>
      </c>
      <c r="AB29" s="7">
        <v>1</v>
      </c>
      <c r="AC29" s="7">
        <v>1</v>
      </c>
      <c r="AD29" s="7">
        <v>3</v>
      </c>
      <c r="AE29" s="7">
        <v>3</v>
      </c>
      <c r="AF29" s="7">
        <v>0</v>
      </c>
      <c r="AG29" s="7">
        <v>0</v>
      </c>
      <c r="AH29" s="7">
        <v>0</v>
      </c>
      <c r="AI29" s="7">
        <v>0</v>
      </c>
      <c r="AJ29" s="7">
        <v>1</v>
      </c>
      <c r="AK29" s="7">
        <v>0</v>
      </c>
      <c r="AL29" s="7">
        <v>3</v>
      </c>
      <c r="AM29" s="7">
        <v>0</v>
      </c>
      <c r="AN29" s="7">
        <v>1</v>
      </c>
      <c r="AO29" s="7">
        <v>3</v>
      </c>
      <c r="AP29" s="7">
        <v>0</v>
      </c>
      <c r="AQ29" s="7">
        <v>0</v>
      </c>
    </row>
    <row r="30" spans="1:43" ht="30" customHeight="1">
      <c r="A30" s="4" t="s">
        <v>797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1</v>
      </c>
      <c r="Q30" s="7">
        <v>0</v>
      </c>
      <c r="R30" s="7">
        <v>1</v>
      </c>
      <c r="S30" s="7">
        <v>0</v>
      </c>
      <c r="T30" s="7">
        <v>1</v>
      </c>
      <c r="U30" s="7">
        <v>0</v>
      </c>
      <c r="V30" s="7">
        <v>0</v>
      </c>
      <c r="W30" s="7">
        <v>0</v>
      </c>
      <c r="X30" s="7">
        <v>0</v>
      </c>
      <c r="Y30" s="7">
        <v>1</v>
      </c>
      <c r="Z30" s="7">
        <v>0</v>
      </c>
      <c r="AA30" s="7">
        <v>0</v>
      </c>
      <c r="AB30" s="7">
        <v>1</v>
      </c>
      <c r="AC30" s="7">
        <v>1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1</v>
      </c>
      <c r="AK30" s="7">
        <v>0</v>
      </c>
      <c r="AL30" s="7">
        <v>0</v>
      </c>
      <c r="AM30" s="7">
        <v>0</v>
      </c>
      <c r="AN30" s="7">
        <v>1</v>
      </c>
      <c r="AO30" s="7">
        <v>0</v>
      </c>
      <c r="AP30" s="7">
        <v>0</v>
      </c>
      <c r="AQ30" s="7">
        <v>0</v>
      </c>
    </row>
    <row r="31" spans="1:43" ht="20.100000000000001" customHeight="1">
      <c r="A31" s="4" t="s">
        <v>769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20.100000000000001" customHeight="1">
      <c r="A32" s="4" t="s">
        <v>770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1</v>
      </c>
      <c r="Q32" s="7">
        <v>0</v>
      </c>
      <c r="R32" s="7">
        <v>1</v>
      </c>
      <c r="S32" s="7">
        <v>0</v>
      </c>
      <c r="T32" s="7">
        <v>1</v>
      </c>
      <c r="U32" s="7">
        <v>1</v>
      </c>
      <c r="V32" s="7">
        <v>0</v>
      </c>
      <c r="W32" s="7">
        <v>0</v>
      </c>
      <c r="X32" s="7">
        <v>1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1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1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</row>
    <row r="33" spans="1:43" ht="20.100000000000001" customHeight="1">
      <c r="A33" s="4" t="s">
        <v>771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</row>
    <row r="34" spans="1:43" ht="20.100000000000001" customHeight="1">
      <c r="A34" s="4" t="s">
        <v>772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</row>
    <row r="35" spans="1:43" ht="20.100000000000001" customHeight="1">
      <c r="A35" s="4" t="s">
        <v>773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1</v>
      </c>
      <c r="Q35" s="7">
        <v>0</v>
      </c>
      <c r="R35" s="7">
        <v>0</v>
      </c>
      <c r="S35" s="7">
        <v>0</v>
      </c>
      <c r="T35" s="7">
        <v>1</v>
      </c>
      <c r="U35" s="7">
        <v>1</v>
      </c>
      <c r="V35" s="7">
        <v>0</v>
      </c>
      <c r="W35" s="7">
        <v>0</v>
      </c>
      <c r="X35" s="7">
        <v>1</v>
      </c>
      <c r="Y35" s="7">
        <v>0</v>
      </c>
      <c r="Z35" s="7">
        <v>0</v>
      </c>
      <c r="AA35" s="7">
        <v>0</v>
      </c>
      <c r="AB35" s="7">
        <v>1</v>
      </c>
      <c r="AC35" s="7">
        <v>1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1</v>
      </c>
      <c r="AM35" s="7">
        <v>0</v>
      </c>
      <c r="AN35" s="7">
        <v>0</v>
      </c>
      <c r="AO35" s="7">
        <v>0</v>
      </c>
      <c r="AP35" s="7">
        <v>1</v>
      </c>
      <c r="AQ35" s="7">
        <v>0</v>
      </c>
    </row>
    <row r="36" spans="1:43" ht="20.100000000000001" customHeight="1">
      <c r="A36" s="4" t="s">
        <v>774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</row>
    <row r="37" spans="1:43" ht="20.100000000000001" customHeight="1">
      <c r="A37" s="4" t="s">
        <v>775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1</v>
      </c>
      <c r="Q37" s="7">
        <v>0</v>
      </c>
      <c r="R37" s="7">
        <v>0</v>
      </c>
      <c r="S37" s="7">
        <v>0</v>
      </c>
      <c r="T37" s="7">
        <v>1</v>
      </c>
      <c r="U37" s="7">
        <v>1</v>
      </c>
      <c r="V37" s="7">
        <v>0</v>
      </c>
      <c r="W37" s="7">
        <v>0</v>
      </c>
      <c r="X37" s="7">
        <v>0</v>
      </c>
      <c r="Y37" s="7">
        <v>1</v>
      </c>
      <c r="Z37" s="7">
        <v>0</v>
      </c>
      <c r="AA37" s="7">
        <v>0</v>
      </c>
      <c r="AB37" s="7">
        <v>1</v>
      </c>
      <c r="AC37" s="7">
        <v>1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1</v>
      </c>
      <c r="AK37" s="7">
        <v>0</v>
      </c>
      <c r="AL37" s="7">
        <v>0</v>
      </c>
      <c r="AM37" s="7">
        <v>0</v>
      </c>
      <c r="AN37" s="7">
        <v>1</v>
      </c>
      <c r="AO37" s="7">
        <v>0</v>
      </c>
      <c r="AP37" s="7">
        <v>0</v>
      </c>
      <c r="AQ37" s="7">
        <v>0</v>
      </c>
    </row>
    <row r="38" spans="1:43" ht="20.100000000000001" customHeight="1">
      <c r="A38" s="4" t="s">
        <v>776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</row>
    <row r="39" spans="1:43" ht="20.100000000000001" customHeight="1">
      <c r="A39" s="4" t="s">
        <v>777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</row>
    <row r="40" spans="1:43" ht="20.100000000000001" customHeight="1">
      <c r="A40" s="4" t="s">
        <v>778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1</v>
      </c>
      <c r="Q40" s="7">
        <v>0</v>
      </c>
      <c r="R40" s="7">
        <v>1</v>
      </c>
      <c r="S40" s="7">
        <v>0</v>
      </c>
      <c r="T40" s="7">
        <v>1</v>
      </c>
      <c r="U40" s="7">
        <v>1</v>
      </c>
      <c r="V40" s="7">
        <v>0</v>
      </c>
      <c r="W40" s="7">
        <v>1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1</v>
      </c>
      <c r="AE40" s="7">
        <v>1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1</v>
      </c>
      <c r="AL40" s="7">
        <v>0</v>
      </c>
      <c r="AM40" s="7">
        <v>0</v>
      </c>
      <c r="AN40" s="7">
        <v>0</v>
      </c>
      <c r="AO40" s="7">
        <v>1</v>
      </c>
      <c r="AP40" s="7">
        <v>0</v>
      </c>
      <c r="AQ40" s="7">
        <v>0</v>
      </c>
    </row>
    <row r="41" spans="1:43" ht="20.100000000000001" customHeight="1">
      <c r="A41" s="4" t="s">
        <v>779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20.100000000000001" customHeight="1">
      <c r="A42" s="4" t="s">
        <v>780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20.100000000000001" customHeight="1">
      <c r="A43" s="4" t="s">
        <v>781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</row>
    <row r="44" spans="1:43" ht="20.100000000000001" customHeight="1">
      <c r="A44" s="4" t="s">
        <v>782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</row>
    <row r="45" spans="1:43" ht="20.100000000000001" customHeight="1">
      <c r="A45" s="4" t="s">
        <v>783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</row>
    <row r="46" spans="1:43" ht="20.100000000000001" customHeight="1">
      <c r="A46" s="4" t="s">
        <v>784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1</v>
      </c>
      <c r="Q46" s="7">
        <v>0</v>
      </c>
      <c r="R46" s="7">
        <v>0</v>
      </c>
      <c r="S46" s="7">
        <v>0</v>
      </c>
      <c r="T46" s="7">
        <v>1</v>
      </c>
      <c r="U46" s="7">
        <v>0</v>
      </c>
      <c r="V46" s="7">
        <v>0</v>
      </c>
      <c r="W46" s="7">
        <v>0</v>
      </c>
      <c r="X46" s="7">
        <v>1</v>
      </c>
      <c r="Y46" s="7">
        <v>0</v>
      </c>
      <c r="Z46" s="7">
        <v>0</v>
      </c>
      <c r="AA46" s="7">
        <v>0</v>
      </c>
      <c r="AB46" s="7">
        <v>1</v>
      </c>
      <c r="AC46" s="7">
        <v>1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1</v>
      </c>
      <c r="AM46" s="7">
        <v>0</v>
      </c>
      <c r="AN46" s="7">
        <v>0</v>
      </c>
      <c r="AO46" s="7">
        <v>1</v>
      </c>
      <c r="AP46" s="7">
        <v>0</v>
      </c>
      <c r="AQ46" s="7">
        <v>0</v>
      </c>
    </row>
    <row r="47" spans="1:43" ht="20.100000000000001" customHeight="1">
      <c r="A47" s="4" t="s">
        <v>785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</row>
    <row r="48" spans="1:43" ht="20.100000000000001" customHeight="1">
      <c r="A48" s="4" t="s">
        <v>786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20.100000000000001" customHeight="1">
      <c r="A49" s="4" t="s">
        <v>821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20.100000000000001" customHeight="1">
      <c r="A50" s="4" t="s">
        <v>822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20.100000000000001" customHeight="1">
      <c r="A51" s="4" t="s">
        <v>823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20.100000000000001" customHeight="1">
      <c r="A52" s="4" t="s">
        <v>824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20.100000000000001" customHeight="1">
      <c r="A53" s="4" t="s">
        <v>825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</row>
    <row r="54" spans="1:43" ht="20.100000000000001" customHeight="1">
      <c r="A54" s="4" t="s">
        <v>706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20.100000000000001" customHeight="1">
      <c r="A55" s="4" t="s">
        <v>826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1</v>
      </c>
      <c r="Q55" s="7">
        <v>0</v>
      </c>
      <c r="R55" s="7">
        <v>1</v>
      </c>
      <c r="S55" s="7">
        <v>0</v>
      </c>
      <c r="T55" s="7">
        <v>1</v>
      </c>
      <c r="U55" s="7">
        <v>1</v>
      </c>
      <c r="V55" s="7">
        <v>0</v>
      </c>
      <c r="W55" s="7">
        <v>0</v>
      </c>
      <c r="X55" s="7">
        <v>0</v>
      </c>
      <c r="Y55" s="7">
        <v>1</v>
      </c>
      <c r="Z55" s="7">
        <v>0</v>
      </c>
      <c r="AA55" s="7">
        <v>0</v>
      </c>
      <c r="AB55" s="7">
        <v>1</v>
      </c>
      <c r="AC55" s="7">
        <v>1</v>
      </c>
      <c r="AD55" s="7">
        <v>0</v>
      </c>
      <c r="AE55" s="7">
        <v>0</v>
      </c>
      <c r="AF55" s="7">
        <v>0</v>
      </c>
      <c r="AG55" s="7">
        <v>0</v>
      </c>
      <c r="AH55" s="7">
        <v>1</v>
      </c>
      <c r="AI55" s="7">
        <v>0</v>
      </c>
      <c r="AJ55" s="7">
        <v>0</v>
      </c>
      <c r="AK55" s="7">
        <v>0</v>
      </c>
      <c r="AL55" s="7">
        <v>0</v>
      </c>
      <c r="AM55" s="7">
        <v>1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4" t="s">
        <v>827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787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20.100000000000001" customHeight="1">
      <c r="A58" s="4" t="s">
        <v>788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</row>
    <row r="59" spans="1:43" ht="50.1" customHeight="1">
      <c r="A59" s="4" t="s">
        <v>812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20.100000000000001" customHeight="1">
      <c r="A60" s="4" t="s">
        <v>789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7</v>
      </c>
      <c r="Q60" s="7">
        <v>0</v>
      </c>
      <c r="R60" s="7">
        <v>4</v>
      </c>
      <c r="S60" s="7">
        <v>0</v>
      </c>
      <c r="T60" s="7">
        <v>7</v>
      </c>
      <c r="U60" s="7">
        <v>1</v>
      </c>
      <c r="V60" s="7">
        <v>0</v>
      </c>
      <c r="W60" s="7">
        <v>0</v>
      </c>
      <c r="X60" s="7">
        <v>0</v>
      </c>
      <c r="Y60" s="7">
        <v>7</v>
      </c>
      <c r="Z60" s="7">
        <v>0</v>
      </c>
      <c r="AA60" s="7">
        <v>0</v>
      </c>
      <c r="AB60" s="7">
        <v>0</v>
      </c>
      <c r="AC60" s="7">
        <v>0</v>
      </c>
      <c r="AD60" s="7">
        <v>4</v>
      </c>
      <c r="AE60" s="7">
        <v>1</v>
      </c>
      <c r="AF60" s="7">
        <v>1</v>
      </c>
      <c r="AG60" s="7">
        <v>2</v>
      </c>
      <c r="AH60" s="7">
        <v>1</v>
      </c>
      <c r="AI60" s="7">
        <v>0</v>
      </c>
      <c r="AJ60" s="7">
        <v>0</v>
      </c>
      <c r="AK60" s="7">
        <v>1</v>
      </c>
      <c r="AL60" s="7">
        <v>5</v>
      </c>
      <c r="AM60" s="7">
        <v>1</v>
      </c>
      <c r="AN60" s="7">
        <v>1</v>
      </c>
      <c r="AO60" s="7">
        <v>3</v>
      </c>
      <c r="AP60" s="7">
        <v>2</v>
      </c>
      <c r="AQ60" s="7">
        <v>0</v>
      </c>
    </row>
    <row r="61" spans="1:43" ht="60" customHeight="1">
      <c r="A61" s="12" t="s">
        <v>830</v>
      </c>
      <c r="O61" s="13">
        <v>41</v>
      </c>
      <c r="P61" s="14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20.100000000000001" customHeight="1">
      <c r="A62" s="16" t="s">
        <v>820</v>
      </c>
      <c r="O62" s="13">
        <v>42</v>
      </c>
      <c r="P62" s="14">
        <v>0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819</v>
      </c>
      <c r="O63" s="13">
        <v>43</v>
      </c>
      <c r="P63" s="14">
        <v>0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20.100000000000001" customHeight="1">
      <c r="A64" s="16" t="s">
        <v>818</v>
      </c>
      <c r="O64" s="13">
        <v>44</v>
      </c>
      <c r="P64" s="14">
        <v>0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582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20.100000000000001" customHeight="1">
      <c r="A66" s="16" t="s">
        <v>629</v>
      </c>
      <c r="O66" s="13">
        <v>46</v>
      </c>
      <c r="P66" s="14">
        <v>0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20.100000000000001" customHeight="1">
      <c r="A67" s="16" t="s">
        <v>110</v>
      </c>
      <c r="O67" s="13">
        <v>47</v>
      </c>
      <c r="P67" s="14">
        <v>2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111</v>
      </c>
      <c r="O68" s="13">
        <v>48</v>
      </c>
      <c r="P68" s="14">
        <v>1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:43" ht="39" customHeight="1">
      <c r="P72" s="117" t="s">
        <v>790</v>
      </c>
      <c r="Q72" s="117"/>
      <c r="R72" s="117"/>
      <c r="S72" s="117"/>
    </row>
    <row r="73" spans="1:43" ht="15.75">
      <c r="P73" s="118" t="s">
        <v>791</v>
      </c>
      <c r="Q73" s="118"/>
      <c r="R73" s="118"/>
      <c r="S73" s="118"/>
      <c r="T73" s="121" t="s">
        <v>836</v>
      </c>
      <c r="U73" s="121"/>
      <c r="V73" s="121"/>
      <c r="X73" s="121" t="s">
        <v>837</v>
      </c>
      <c r="Y73" s="121"/>
      <c r="Z73" s="121"/>
      <c r="AB73" s="10"/>
    </row>
    <row r="74" spans="1:43">
      <c r="T74" s="123" t="s">
        <v>792</v>
      </c>
      <c r="U74" s="123"/>
      <c r="V74" s="123"/>
      <c r="X74" s="123" t="s">
        <v>793</v>
      </c>
      <c r="Y74" s="123"/>
      <c r="Z74" s="123"/>
      <c r="AB74" s="11" t="s">
        <v>794</v>
      </c>
    </row>
    <row r="76" spans="1:43" ht="15.75">
      <c r="T76" s="121">
        <v>89207034928</v>
      </c>
      <c r="U76" s="121"/>
      <c r="V76" s="121"/>
      <c r="X76" s="122">
        <v>42258</v>
      </c>
      <c r="Y76" s="122"/>
      <c r="Z76" s="122"/>
    </row>
    <row r="77" spans="1:43">
      <c r="T77" s="123" t="s">
        <v>795</v>
      </c>
      <c r="U77" s="123"/>
      <c r="V77" s="123"/>
      <c r="X77" s="123" t="s">
        <v>796</v>
      </c>
      <c r="Y77" s="123"/>
      <c r="Z77" s="123"/>
    </row>
  </sheetData>
  <sheetProtection password="E2BC" sheet="1" objects="1" scenarios="1" selectLockedCells="1"/>
  <mergeCells count="24">
    <mergeCell ref="T76:V76"/>
    <mergeCell ref="X76:Z76"/>
    <mergeCell ref="T77:V77"/>
    <mergeCell ref="X77:Z77"/>
    <mergeCell ref="T73:V73"/>
    <mergeCell ref="X73:Z73"/>
    <mergeCell ref="T74:V74"/>
    <mergeCell ref="X74:Z74"/>
    <mergeCell ref="AH17:AL18"/>
    <mergeCell ref="AM17:AQ18"/>
    <mergeCell ref="S18:T18"/>
    <mergeCell ref="U18:U19"/>
    <mergeCell ref="V18:Y18"/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  <mergeCell ref="AB17:AG18"/>
  </mergeCells>
  <phoneticPr fontId="5" type="noConversion"/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4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9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21"/>
  <sheetViews>
    <sheetView showGridLines="0" topLeftCell="A17" workbookViewId="0">
      <selection activeCell="P21" sqref="P21"/>
    </sheetView>
  </sheetViews>
  <sheetFormatPr defaultRowHeight="12.75"/>
  <cols>
    <col min="1" max="1" width="26.83203125" customWidth="1"/>
    <col min="2" max="14" width="2.33203125" hidden="1" customWidth="1"/>
    <col min="15" max="15" width="7.5" bestFit="1" customWidth="1"/>
    <col min="16" max="17" width="18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24" t="s">
        <v>833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>
      <c r="A18" s="125" t="s">
        <v>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950000000000003" customHeight="1">
      <c r="A19" s="2" t="s">
        <v>730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731</v>
      </c>
      <c r="P19" s="2" t="s">
        <v>732</v>
      </c>
      <c r="Q19" s="2" t="s">
        <v>831</v>
      </c>
    </row>
    <row r="20" spans="1:17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832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phoneticPr fontId="5" type="noConversion"/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744"/>
  <sheetViews>
    <sheetView workbookViewId="0">
      <selection activeCell="H9" sqref="H9"/>
    </sheetView>
  </sheetViews>
  <sheetFormatPr defaultRowHeight="12.75"/>
  <cols>
    <col min="5" max="5" width="88.83203125" customWidth="1"/>
    <col min="7" max="7" width="10.1640625" customWidth="1"/>
    <col min="9" max="9" width="5.1640625" customWidth="1"/>
    <col min="10" max="10" width="19.33203125" bestFit="1" customWidth="1"/>
    <col min="11" max="11" width="5.1640625" customWidth="1"/>
    <col min="12" max="12" width="46.1640625" bestFit="1" customWidth="1"/>
    <col min="13" max="13" width="16" bestFit="1" customWidth="1"/>
    <col min="14" max="14" width="13.6640625" customWidth="1"/>
    <col min="15" max="15" width="26.83203125" bestFit="1" customWidth="1"/>
    <col min="16" max="16" width="37.83203125" customWidth="1"/>
    <col min="17" max="17" width="5.1640625" customWidth="1"/>
  </cols>
  <sheetData>
    <row r="1" spans="1:16">
      <c r="A1" s="45" t="s">
        <v>1</v>
      </c>
      <c r="B1" s="46"/>
      <c r="C1" s="46"/>
      <c r="D1" s="45"/>
      <c r="E1" s="46"/>
      <c r="F1" s="46"/>
      <c r="G1" s="46"/>
      <c r="H1" s="46"/>
      <c r="J1" s="50" t="s">
        <v>708</v>
      </c>
      <c r="K1" s="50"/>
      <c r="L1" s="51"/>
      <c r="M1" s="51"/>
      <c r="O1" s="50" t="s">
        <v>725</v>
      </c>
      <c r="P1" s="51"/>
    </row>
    <row r="2" spans="1:16">
      <c r="A2" s="47" t="s">
        <v>2</v>
      </c>
      <c r="B2" s="47" t="s">
        <v>3</v>
      </c>
      <c r="C2" s="47" t="s">
        <v>4</v>
      </c>
      <c r="D2" s="47" t="s">
        <v>5</v>
      </c>
      <c r="E2" s="47" t="s">
        <v>6</v>
      </c>
      <c r="F2" s="47" t="s">
        <v>7</v>
      </c>
      <c r="G2" s="47" t="s">
        <v>8</v>
      </c>
      <c r="H2" s="47" t="s">
        <v>9</v>
      </c>
      <c r="J2" s="52" t="s">
        <v>709</v>
      </c>
      <c r="K2" s="52" t="s">
        <v>710</v>
      </c>
      <c r="L2" s="52" t="s">
        <v>6</v>
      </c>
      <c r="M2" s="52" t="s">
        <v>711</v>
      </c>
      <c r="O2" s="54" t="s">
        <v>726</v>
      </c>
      <c r="P2" s="54" t="s">
        <v>727</v>
      </c>
    </row>
    <row r="3" spans="1:16">
      <c r="A3" s="48">
        <f t="shared" ref="A3:A66" si="0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6</v>
      </c>
      <c r="F3" s="48"/>
      <c r="G3" s="48"/>
      <c r="H3" s="48">
        <f>SUM(H4:H7,H8)</f>
        <v>6</v>
      </c>
      <c r="J3" s="1" t="s">
        <v>712</v>
      </c>
      <c r="K3" s="1">
        <v>1</v>
      </c>
      <c r="L3" s="1" t="s">
        <v>713</v>
      </c>
      <c r="M3" s="1" t="s">
        <v>817</v>
      </c>
    </row>
    <row r="4" spans="1:16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10</v>
      </c>
      <c r="F4" s="49"/>
      <c r="G4" s="49"/>
      <c r="H4" s="1">
        <f>IF(LEN(P_1)&lt;&gt;0,0,1)</f>
        <v>0</v>
      </c>
      <c r="J4" s="1" t="s">
        <v>714</v>
      </c>
      <c r="K4" s="1">
        <v>2</v>
      </c>
      <c r="L4" s="1" t="s">
        <v>715</v>
      </c>
      <c r="M4" s="1" t="str">
        <f>IF(P_1=0,"Нет данных",P_1)</f>
        <v xml:space="preserve"> Муниципальное казенное общеобразовательное учреждение "Обуховская основная общеобразовательная школа" Кореневского района Курской области</v>
      </c>
      <c r="O4" s="55">
        <f ca="1">TODAY()</f>
        <v>42427</v>
      </c>
      <c r="P4">
        <v>0</v>
      </c>
    </row>
    <row r="5" spans="1:16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11</v>
      </c>
      <c r="F5" s="49"/>
      <c r="G5" s="49"/>
      <c r="H5" s="1">
        <f>IF(LEN(P_2)&lt;&gt;0,0,1)</f>
        <v>0</v>
      </c>
      <c r="J5" s="1" t="s">
        <v>716</v>
      </c>
      <c r="K5" s="1">
        <v>3</v>
      </c>
      <c r="L5" s="1" t="s">
        <v>717</v>
      </c>
      <c r="M5" s="1" t="str">
        <f>IF(P_2=0,"Нет данных",P_2)</f>
        <v>307434  Курская область, Кореневский район, с. Обуховка. д.59</v>
      </c>
    </row>
    <row r="6" spans="1:16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12</v>
      </c>
      <c r="F6" s="49"/>
      <c r="G6" s="49"/>
      <c r="H6" s="1">
        <f>IF(LEN(P_3)&lt;&gt;0,0,1)</f>
        <v>0</v>
      </c>
      <c r="J6" s="1" t="s">
        <v>718</v>
      </c>
      <c r="K6" s="1">
        <v>4</v>
      </c>
      <c r="L6" s="1" t="s">
        <v>719</v>
      </c>
      <c r="M6" s="1" t="str">
        <f>TEXT(P_3,"0000000")</f>
        <v>0609541</v>
      </c>
    </row>
    <row r="7" spans="1:16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13</v>
      </c>
      <c r="F7" s="49"/>
      <c r="G7" s="49"/>
      <c r="H7" s="1">
        <f>IF(LEN(P_4)&lt;&gt;0,0,1)</f>
        <v>0</v>
      </c>
      <c r="J7" s="1" t="s">
        <v>720</v>
      </c>
      <c r="K7" s="1">
        <v>5</v>
      </c>
      <c r="L7" s="1" t="s">
        <v>721</v>
      </c>
      <c r="M7" s="1">
        <f>IF(P_4=0,"Нет данных",P_4)</f>
        <v>11093938</v>
      </c>
    </row>
    <row r="8" spans="1:16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6</v>
      </c>
      <c r="F8" s="48"/>
      <c r="G8" s="48"/>
      <c r="H8" s="48">
        <f>SUM(H9:H692)</f>
        <v>6</v>
      </c>
      <c r="J8" s="1" t="s">
        <v>722</v>
      </c>
      <c r="K8" s="1">
        <v>6</v>
      </c>
      <c r="L8" s="1" t="s">
        <v>723</v>
      </c>
      <c r="M8" s="1" t="str">
        <f>IF(P_5=0,"Нет данных",P_5)</f>
        <v>Нет данных</v>
      </c>
    </row>
    <row r="9" spans="1:16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14</v>
      </c>
      <c r="H9">
        <f>IF('Раздел 1'!P21=SUM('Раздел 1'!P22,'Раздел 1'!P27,'Раздел 1'!P58,'Раздел 1'!P60),0,1)</f>
        <v>0</v>
      </c>
      <c r="J9" s="53" t="s">
        <v>724</v>
      </c>
      <c r="K9" s="49"/>
      <c r="L9" s="49"/>
      <c r="M9" s="49"/>
    </row>
    <row r="10" spans="1:16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283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16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15</v>
      </c>
      <c r="H11">
        <f>IF('Раздел 1'!R21=SUM('Раздел 1'!R22,'Раздел 1'!R27,'Раздел 1'!R58,'Раздел 1'!R60),0,1)</f>
        <v>0</v>
      </c>
    </row>
    <row r="12" spans="1:16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16</v>
      </c>
      <c r="H12">
        <f>IF('Раздел 1'!S21=SUM('Раздел 1'!S22,'Раздел 1'!S27,'Раздел 1'!S58,'Раздел 1'!S60),0,1)</f>
        <v>0</v>
      </c>
    </row>
    <row r="13" spans="1:16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17</v>
      </c>
      <c r="H13">
        <f>IF('Раздел 1'!T21=SUM('Раздел 1'!T22,'Раздел 1'!T27,'Раздел 1'!T58,'Раздел 1'!T60),0,1)</f>
        <v>0</v>
      </c>
    </row>
    <row r="14" spans="1:16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18</v>
      </c>
      <c r="H14">
        <f>IF('Раздел 1'!U21=SUM('Раздел 1'!U22,'Раздел 1'!U27,'Раздел 1'!U58,'Раздел 1'!U60),0,1)</f>
        <v>0</v>
      </c>
    </row>
    <row r="15" spans="1:16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19</v>
      </c>
      <c r="H15">
        <f>IF('Раздел 1'!V21=SUM('Раздел 1'!V22,'Раздел 1'!V27,'Раздел 1'!V58,'Раздел 1'!V60),0,1)</f>
        <v>0</v>
      </c>
    </row>
    <row r="16" spans="1:16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20</v>
      </c>
      <c r="H16">
        <f>IF('Раздел 1'!W21=SUM('Раздел 1'!W22,'Раздел 1'!W27,'Раздел 1'!W58,'Раздел 1'!W60),0,1)</f>
        <v>0</v>
      </c>
    </row>
    <row r="17" spans="1:8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21</v>
      </c>
      <c r="H17">
        <f>IF('Раздел 1'!X21=SUM('Раздел 1'!X22,'Раздел 1'!X27,'Раздел 1'!X58,'Раздел 1'!X60),0,1)</f>
        <v>0</v>
      </c>
    </row>
    <row r="18" spans="1:8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22</v>
      </c>
      <c r="H18">
        <f>IF('Раздел 1'!Y21=SUM('Раздел 1'!Y22,'Раздел 1'!Y27,'Раздел 1'!Y58,'Раздел 1'!Y60),0,1)</f>
        <v>0</v>
      </c>
    </row>
    <row r="19" spans="1:8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23</v>
      </c>
      <c r="H19">
        <f>IF('Раздел 1'!Z21=SUM('Раздел 1'!Z22,'Раздел 1'!Z27,'Раздел 1'!Z58,'Раздел 1'!Z60),0,1)</f>
        <v>0</v>
      </c>
    </row>
    <row r="20" spans="1:8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24</v>
      </c>
      <c r="H20">
        <f>IF('Раздел 1'!AA21=SUM('Раздел 1'!AA22,'Раздел 1'!AA27,'Раздел 1'!AA58,'Раздел 1'!AA60),0,1)</f>
        <v>0</v>
      </c>
    </row>
    <row r="21" spans="1:8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25</v>
      </c>
      <c r="H21">
        <f>IF('Раздел 1'!AB21=SUM('Раздел 1'!AB22,'Раздел 1'!AB27,'Раздел 1'!AB58,'Раздел 1'!AB60),0,1)</f>
        <v>0</v>
      </c>
    </row>
    <row r="22" spans="1:8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26</v>
      </c>
      <c r="H22">
        <f>IF('Раздел 1'!AC21=SUM('Раздел 1'!AC22,'Раздел 1'!AC27,'Раздел 1'!AC58,'Раздел 1'!AC60),0,1)</f>
        <v>0</v>
      </c>
    </row>
    <row r="23" spans="1:8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27</v>
      </c>
      <c r="H23">
        <f>IF('Раздел 1'!AD21=SUM('Раздел 1'!AD22,'Раздел 1'!AD27,'Раздел 1'!AD58,'Раздел 1'!AD60),0,1)</f>
        <v>0</v>
      </c>
    </row>
    <row r="24" spans="1:8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28</v>
      </c>
      <c r="H24">
        <f>IF('Раздел 1'!AE21=SUM('Раздел 1'!AE22,'Раздел 1'!AE27,'Раздел 1'!AE58,'Раздел 1'!AE60),0,1)</f>
        <v>0</v>
      </c>
    </row>
    <row r="25" spans="1:8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29</v>
      </c>
      <c r="H25">
        <f>IF('Раздел 1'!AF21=SUM('Раздел 1'!AF22,'Раздел 1'!AF27,'Раздел 1'!AF58,'Раздел 1'!AF60),0,1)</f>
        <v>0</v>
      </c>
    </row>
    <row r="26" spans="1:8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30</v>
      </c>
      <c r="H26">
        <f>IF('Раздел 1'!AG21=SUM('Раздел 1'!AG22,'Раздел 1'!AG27,'Раздел 1'!AG58,'Раздел 1'!AG60),0,1)</f>
        <v>0</v>
      </c>
    </row>
    <row r="27" spans="1:8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31</v>
      </c>
      <c r="H27">
        <f>IF('Раздел 1'!AH21=SUM('Раздел 1'!AH22,'Раздел 1'!AH27,'Раздел 1'!AH58,'Раздел 1'!AH60),0,1)</f>
        <v>0</v>
      </c>
    </row>
    <row r="28" spans="1:8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32</v>
      </c>
      <c r="H28">
        <f>IF('Раздел 1'!AI21=SUM('Раздел 1'!AI22,'Раздел 1'!AI27,'Раздел 1'!AI58,'Раздел 1'!AI60),0,1)</f>
        <v>0</v>
      </c>
    </row>
    <row r="29" spans="1:8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33</v>
      </c>
      <c r="H29">
        <f>IF('Раздел 1'!AJ21=SUM('Раздел 1'!AJ22,'Раздел 1'!AJ27,'Раздел 1'!AJ58,'Раздел 1'!AJ60),0,1)</f>
        <v>0</v>
      </c>
    </row>
    <row r="30" spans="1:8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34</v>
      </c>
      <c r="H30">
        <f>IF('Раздел 1'!AK21=SUM('Раздел 1'!AK22,'Раздел 1'!AK27,'Раздел 1'!AK58,'Раздел 1'!AK60),0,1)</f>
        <v>0</v>
      </c>
    </row>
    <row r="31" spans="1:8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35</v>
      </c>
      <c r="H31">
        <f>IF('Раздел 1'!AL21=SUM('Раздел 1'!AL22,'Раздел 1'!AL27,'Раздел 1'!AL58,'Раздел 1'!AL60),0,1)</f>
        <v>0</v>
      </c>
    </row>
    <row r="32" spans="1:8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36</v>
      </c>
      <c r="H32">
        <f>IF('Раздел 1'!AM21=SUM('Раздел 1'!AM22,'Раздел 1'!AM27,'Раздел 1'!AM58,'Раздел 1'!AM60),0,1)</f>
        <v>0</v>
      </c>
    </row>
    <row r="33" spans="1:8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37</v>
      </c>
      <c r="H33">
        <f>IF('Раздел 1'!AN21=SUM('Раздел 1'!AN22,'Раздел 1'!AN27,'Раздел 1'!AN58,'Раздел 1'!AN60),0,1)</f>
        <v>0</v>
      </c>
    </row>
    <row r="34" spans="1:8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38</v>
      </c>
      <c r="H34">
        <f>IF('Раздел 1'!AO21=SUM('Раздел 1'!AO22,'Раздел 1'!AO27,'Раздел 1'!AO58,'Раздел 1'!AO60),0,1)</f>
        <v>0</v>
      </c>
    </row>
    <row r="35" spans="1:8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39</v>
      </c>
      <c r="H35">
        <f>IF('Раздел 1'!AP21=SUM('Раздел 1'!AP22,'Раздел 1'!AP27,'Раздел 1'!AP58,'Раздел 1'!AP60),0,1)</f>
        <v>0</v>
      </c>
    </row>
    <row r="36" spans="1:8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40</v>
      </c>
      <c r="H36">
        <f>IF('Раздел 1'!AQ21=SUM('Раздел 1'!AQ22,'Раздел 1'!AQ27,'Раздел 1'!AQ58,'Раздел 1'!AQ60),0,1)</f>
        <v>0</v>
      </c>
    </row>
    <row r="37" spans="1:8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41</v>
      </c>
      <c r="H37">
        <f>IF('Раздел 1'!P22=SUM('Раздел 1'!P23:P26),0,1)</f>
        <v>0</v>
      </c>
    </row>
    <row r="38" spans="1:8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42</v>
      </c>
      <c r="H38">
        <f>IF('Раздел 1'!Q22=SUM('Раздел 1'!Q23:Q26),0,1)</f>
        <v>0</v>
      </c>
    </row>
    <row r="39" spans="1:8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43</v>
      </c>
      <c r="H39">
        <f>IF('Раздел 1'!R22=SUM('Раздел 1'!R23:R26),0,1)</f>
        <v>0</v>
      </c>
    </row>
    <row r="40" spans="1:8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44</v>
      </c>
      <c r="H40">
        <f>IF('Раздел 1'!S22=SUM('Раздел 1'!S23:S26),0,1)</f>
        <v>0</v>
      </c>
    </row>
    <row r="41" spans="1:8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45</v>
      </c>
      <c r="H41">
        <f>IF('Раздел 1'!T22=SUM('Раздел 1'!T23:T26),0,1)</f>
        <v>0</v>
      </c>
    </row>
    <row r="42" spans="1:8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46</v>
      </c>
      <c r="H42">
        <f>IF('Раздел 1'!U22=SUM('Раздел 1'!U23:U26),0,1)</f>
        <v>0</v>
      </c>
    </row>
    <row r="43" spans="1:8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47</v>
      </c>
      <c r="H43">
        <f>IF('Раздел 1'!V22=SUM('Раздел 1'!V23:V26),0,1)</f>
        <v>0</v>
      </c>
    </row>
    <row r="44" spans="1:8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48</v>
      </c>
      <c r="H44">
        <f>IF('Раздел 1'!W22=SUM('Раздел 1'!W23:W26),0,1)</f>
        <v>0</v>
      </c>
    </row>
    <row r="45" spans="1:8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49</v>
      </c>
      <c r="H45">
        <f>IF('Раздел 1'!X22=SUM('Раздел 1'!X23:X26),0,1)</f>
        <v>0</v>
      </c>
    </row>
    <row r="46" spans="1:8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50</v>
      </c>
      <c r="H46">
        <f>IF('Раздел 1'!Y22=SUM('Раздел 1'!Y23:Y26),0,1)</f>
        <v>0</v>
      </c>
    </row>
    <row r="47" spans="1:8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51</v>
      </c>
      <c r="H47">
        <f>IF('Раздел 1'!Z22=SUM('Раздел 1'!Z23:Z26),0,1)</f>
        <v>0</v>
      </c>
    </row>
    <row r="48" spans="1:8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52</v>
      </c>
      <c r="H48">
        <f>IF('Раздел 1'!AA22=SUM('Раздел 1'!AA23:AA26),0,1)</f>
        <v>0</v>
      </c>
    </row>
    <row r="49" spans="1:8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53</v>
      </c>
      <c r="H49">
        <f>IF('Раздел 1'!AB22=SUM('Раздел 1'!AB23:AB26),0,1)</f>
        <v>0</v>
      </c>
    </row>
    <row r="50" spans="1:8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54</v>
      </c>
      <c r="H50">
        <f>IF('Раздел 1'!AC22=SUM('Раздел 1'!AC23:AC26),0,1)</f>
        <v>0</v>
      </c>
    </row>
    <row r="51" spans="1:8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55</v>
      </c>
      <c r="H51">
        <f>IF('Раздел 1'!AD22=SUM('Раздел 1'!AD23:AD26),0,1)</f>
        <v>0</v>
      </c>
    </row>
    <row r="52" spans="1:8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56</v>
      </c>
      <c r="H52">
        <f>IF('Раздел 1'!AE22=SUM('Раздел 1'!AE23:AE26),0,1)</f>
        <v>0</v>
      </c>
    </row>
    <row r="53" spans="1:8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57</v>
      </c>
      <c r="H53">
        <f>IF('Раздел 1'!AF22=SUM('Раздел 1'!AF23:AF26),0,1)</f>
        <v>0</v>
      </c>
    </row>
    <row r="54" spans="1:8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58</v>
      </c>
      <c r="H54">
        <f>IF('Раздел 1'!AG22=SUM('Раздел 1'!AG23:AG26),0,1)</f>
        <v>0</v>
      </c>
    </row>
    <row r="55" spans="1:8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59</v>
      </c>
      <c r="H55">
        <f>IF('Раздел 1'!AH22=SUM('Раздел 1'!AH23:AH26),0,1)</f>
        <v>0</v>
      </c>
    </row>
    <row r="56" spans="1:8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60</v>
      </c>
      <c r="H56">
        <f>IF('Раздел 1'!AI22=SUM('Раздел 1'!AI23:AI26),0,1)</f>
        <v>0</v>
      </c>
    </row>
    <row r="57" spans="1:8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61</v>
      </c>
      <c r="H57">
        <f>IF('Раздел 1'!AJ22=SUM('Раздел 1'!AJ23:AJ26),0,1)</f>
        <v>0</v>
      </c>
    </row>
    <row r="58" spans="1:8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62</v>
      </c>
      <c r="H58">
        <f>IF('Раздел 1'!AK22=SUM('Раздел 1'!AK23:AK26),0,1)</f>
        <v>0</v>
      </c>
    </row>
    <row r="59" spans="1:8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63</v>
      </c>
      <c r="H59">
        <f>IF('Раздел 1'!AL22=SUM('Раздел 1'!AL23:AL26),0,1)</f>
        <v>0</v>
      </c>
    </row>
    <row r="60" spans="1:8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64</v>
      </c>
      <c r="H60">
        <f>IF('Раздел 1'!AM22=SUM('Раздел 1'!AM23:AM26),0,1)</f>
        <v>0</v>
      </c>
    </row>
    <row r="61" spans="1:8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65</v>
      </c>
      <c r="H61">
        <f>IF('Раздел 1'!AN22=SUM('Раздел 1'!AN23:AN26),0,1)</f>
        <v>0</v>
      </c>
    </row>
    <row r="62" spans="1:8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66</v>
      </c>
      <c r="H62">
        <f>IF('Раздел 1'!AO22=SUM('Раздел 1'!AO23:AO26),0,1)</f>
        <v>0</v>
      </c>
    </row>
    <row r="63" spans="1:8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67</v>
      </c>
      <c r="H63">
        <f>IF('Раздел 1'!AP22=SUM('Раздел 1'!AP23:AP26),0,1)</f>
        <v>0</v>
      </c>
    </row>
    <row r="64" spans="1:8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68</v>
      </c>
      <c r="H64">
        <f>IF('Раздел 1'!AQ22=SUM('Раздел 1'!AQ23:AQ26),0,1)</f>
        <v>0</v>
      </c>
    </row>
    <row r="65" spans="1:8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69</v>
      </c>
      <c r="H65">
        <f>IF('Раздел 1'!P27=SUM('Раздел 1'!P28,'Раздел 1'!P49:P55),0,1)</f>
        <v>0</v>
      </c>
    </row>
    <row r="66" spans="1:8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70</v>
      </c>
      <c r="H66">
        <f>IF('Раздел 1'!Q27=SUM('Раздел 1'!Q28,'Раздел 1'!Q49:Q55),0,1)</f>
        <v>0</v>
      </c>
    </row>
    <row r="67" spans="1:8">
      <c r="A67" s="49">
        <f t="shared" ref="A67:A130" si="1">P_3</f>
        <v>609541</v>
      </c>
      <c r="B67" s="49">
        <v>1</v>
      </c>
      <c r="C67" s="49">
        <v>59</v>
      </c>
      <c r="D67" s="49">
        <v>59</v>
      </c>
      <c r="E67" t="s">
        <v>71</v>
      </c>
      <c r="H67">
        <f>IF('Раздел 1'!R27=SUM('Раздел 1'!R28,'Раздел 1'!R49:R55),0,1)</f>
        <v>0</v>
      </c>
    </row>
    <row r="68" spans="1:8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72</v>
      </c>
      <c r="H68">
        <f>IF('Раздел 1'!S27=SUM('Раздел 1'!S28,'Раздел 1'!S49:S55),0,1)</f>
        <v>0</v>
      </c>
    </row>
    <row r="69" spans="1:8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73</v>
      </c>
      <c r="H69">
        <f>IF('Раздел 1'!T27=SUM('Раздел 1'!T28,'Раздел 1'!T49:T55),0,1)</f>
        <v>0</v>
      </c>
    </row>
    <row r="70" spans="1:8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74</v>
      </c>
      <c r="H70">
        <f>IF('Раздел 1'!U27=SUM('Раздел 1'!U28,'Раздел 1'!U49:U55),0,1)</f>
        <v>0</v>
      </c>
    </row>
    <row r="71" spans="1:8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75</v>
      </c>
      <c r="H71">
        <f>IF('Раздел 1'!V27=SUM('Раздел 1'!V28,'Раздел 1'!V49:V55),0,1)</f>
        <v>0</v>
      </c>
    </row>
    <row r="72" spans="1:8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76</v>
      </c>
      <c r="H72">
        <f>IF('Раздел 1'!W27=SUM('Раздел 1'!W28,'Раздел 1'!W49:W55),0,1)</f>
        <v>0</v>
      </c>
    </row>
    <row r="73" spans="1:8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77</v>
      </c>
      <c r="H73">
        <f>IF('Раздел 1'!X27=SUM('Раздел 1'!X28,'Раздел 1'!X49:X55),0,1)</f>
        <v>0</v>
      </c>
    </row>
    <row r="74" spans="1:8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78</v>
      </c>
      <c r="H74">
        <f>IF('Раздел 1'!Y27=SUM('Раздел 1'!Y28,'Раздел 1'!Y49:Y55),0,1)</f>
        <v>0</v>
      </c>
    </row>
    <row r="75" spans="1:8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79</v>
      </c>
      <c r="H75">
        <f>IF('Раздел 1'!Z27=SUM('Раздел 1'!Z28,'Раздел 1'!Z49:Z55),0,1)</f>
        <v>0</v>
      </c>
    </row>
    <row r="76" spans="1:8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80</v>
      </c>
      <c r="H76">
        <f>IF('Раздел 1'!AA27=SUM('Раздел 1'!AA28,'Раздел 1'!AA49:AA55),0,1)</f>
        <v>0</v>
      </c>
    </row>
    <row r="77" spans="1:8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81</v>
      </c>
      <c r="H77">
        <f>IF('Раздел 1'!AB27=SUM('Раздел 1'!AB28,'Раздел 1'!AB49:AB55),0,1)</f>
        <v>0</v>
      </c>
    </row>
    <row r="78" spans="1:8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82</v>
      </c>
      <c r="H78">
        <f>IF('Раздел 1'!AC27=SUM('Раздел 1'!AC28,'Раздел 1'!AC49:AC55),0,1)</f>
        <v>0</v>
      </c>
    </row>
    <row r="79" spans="1:8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83</v>
      </c>
      <c r="H79">
        <f>IF('Раздел 1'!AD27=SUM('Раздел 1'!AD28,'Раздел 1'!AD49:AD55),0,1)</f>
        <v>0</v>
      </c>
    </row>
    <row r="80" spans="1:8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84</v>
      </c>
      <c r="H80">
        <f>IF('Раздел 1'!AE27=SUM('Раздел 1'!AE28,'Раздел 1'!AE49:AE55),0,1)</f>
        <v>0</v>
      </c>
    </row>
    <row r="81" spans="1:8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85</v>
      </c>
      <c r="H81">
        <f>IF('Раздел 1'!AF27=SUM('Раздел 1'!AF28,'Раздел 1'!AF49:AF55),0,1)</f>
        <v>0</v>
      </c>
    </row>
    <row r="82" spans="1:8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86</v>
      </c>
      <c r="H82">
        <f>IF('Раздел 1'!AG27=SUM('Раздел 1'!AG28,'Раздел 1'!AG49:AG55),0,1)</f>
        <v>0</v>
      </c>
    </row>
    <row r="83" spans="1:8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87</v>
      </c>
      <c r="H83">
        <f>IF('Раздел 1'!AH27=SUM('Раздел 1'!AH28,'Раздел 1'!AH49:AH55),0,1)</f>
        <v>0</v>
      </c>
    </row>
    <row r="84" spans="1:8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88</v>
      </c>
      <c r="H84">
        <f>IF('Раздел 1'!AI27=SUM('Раздел 1'!AI28,'Раздел 1'!AI49:AI55),0,1)</f>
        <v>0</v>
      </c>
    </row>
    <row r="85" spans="1:8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89</v>
      </c>
      <c r="H85">
        <f>IF('Раздел 1'!AJ27=SUM('Раздел 1'!AJ28,'Раздел 1'!AJ49:AJ55),0,1)</f>
        <v>0</v>
      </c>
    </row>
    <row r="86" spans="1:8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90</v>
      </c>
      <c r="H86">
        <f>IF('Раздел 1'!AK27=SUM('Раздел 1'!AK28,'Раздел 1'!AK49:AK55),0,1)</f>
        <v>0</v>
      </c>
    </row>
    <row r="87" spans="1:8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91</v>
      </c>
      <c r="H87">
        <f>IF('Раздел 1'!AL27=SUM('Раздел 1'!AL28,'Раздел 1'!AL49:AL55),0,1)</f>
        <v>0</v>
      </c>
    </row>
    <row r="88" spans="1:8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92</v>
      </c>
      <c r="H88">
        <f>IF('Раздел 1'!AM27=SUM('Раздел 1'!AM28,'Раздел 1'!AM49:AM55),0,1)</f>
        <v>0</v>
      </c>
    </row>
    <row r="89" spans="1:8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93</v>
      </c>
      <c r="H89">
        <f>IF('Раздел 1'!AN27=SUM('Раздел 1'!AN28,'Раздел 1'!AN49:AN55),0,1)</f>
        <v>0</v>
      </c>
    </row>
    <row r="90" spans="1:8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94</v>
      </c>
      <c r="H90">
        <f>IF('Раздел 1'!AO27=SUM('Раздел 1'!AO28,'Раздел 1'!AO49:AO55),0,1)</f>
        <v>0</v>
      </c>
    </row>
    <row r="91" spans="1:8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95</v>
      </c>
      <c r="H91">
        <f>IF('Раздел 1'!AP27=SUM('Раздел 1'!AP28,'Раздел 1'!AP49:AP55),0,1)</f>
        <v>0</v>
      </c>
    </row>
    <row r="92" spans="1:8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96</v>
      </c>
      <c r="H92">
        <f>IF('Раздел 1'!AQ27=SUM('Раздел 1'!AQ28,'Раздел 1'!AQ49:AQ55),0,1)</f>
        <v>0</v>
      </c>
    </row>
    <row r="93" spans="1:8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97</v>
      </c>
      <c r="H93">
        <f>IF('Раздел 1'!P28=SUM('Раздел 1'!P29:P48),0,1)</f>
        <v>0</v>
      </c>
    </row>
    <row r="94" spans="1:8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99</v>
      </c>
      <c r="H94">
        <f>IF('Раздел 1'!Q28=SUM('Раздел 1'!Q29:Q48),0,1)</f>
        <v>0</v>
      </c>
    </row>
    <row r="95" spans="1:8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100</v>
      </c>
      <c r="H95">
        <f>IF('Раздел 1'!R28=SUM('Раздел 1'!R29:R48),0,1)</f>
        <v>0</v>
      </c>
    </row>
    <row r="96" spans="1:8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101</v>
      </c>
      <c r="H96">
        <f>IF('Раздел 1'!S28=SUM('Раздел 1'!S29:S48),0,1)</f>
        <v>0</v>
      </c>
    </row>
    <row r="97" spans="1:8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102</v>
      </c>
      <c r="H97">
        <f>IF('Раздел 1'!T28=SUM('Раздел 1'!T29:T48),0,1)</f>
        <v>0</v>
      </c>
    </row>
    <row r="98" spans="1:8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103</v>
      </c>
      <c r="H98">
        <f>IF('Раздел 1'!U28=SUM('Раздел 1'!U29:U48),0,1)</f>
        <v>0</v>
      </c>
    </row>
    <row r="99" spans="1:8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104</v>
      </c>
      <c r="H99">
        <f>IF('Раздел 1'!V28=SUM('Раздел 1'!V29:V48),0,1)</f>
        <v>0</v>
      </c>
    </row>
    <row r="100" spans="1:8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105</v>
      </c>
      <c r="H100">
        <f>IF('Раздел 1'!W28=SUM('Раздел 1'!W29:W48),0,1)</f>
        <v>0</v>
      </c>
    </row>
    <row r="101" spans="1:8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106</v>
      </c>
      <c r="H101">
        <f>IF('Раздел 1'!X28=SUM('Раздел 1'!X29:X48),0,1)</f>
        <v>0</v>
      </c>
    </row>
    <row r="102" spans="1:8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107</v>
      </c>
      <c r="H102">
        <f>IF('Раздел 1'!Y28=SUM('Раздел 1'!Y29:Y48),0,1)</f>
        <v>0</v>
      </c>
    </row>
    <row r="103" spans="1:8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108</v>
      </c>
      <c r="H103">
        <f>IF('Раздел 1'!Z28=SUM('Раздел 1'!Z29:Z48),0,1)</f>
        <v>0</v>
      </c>
    </row>
    <row r="104" spans="1:8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109</v>
      </c>
      <c r="H104">
        <f>IF('Раздел 1'!AA28=SUM('Раздел 1'!AA29:AA48),0,1)</f>
        <v>0</v>
      </c>
    </row>
    <row r="105" spans="1:8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112</v>
      </c>
      <c r="H105">
        <f>IF('Раздел 1'!AB28=SUM('Раздел 1'!AB29:AB48),0,1)</f>
        <v>0</v>
      </c>
    </row>
    <row r="106" spans="1:8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113</v>
      </c>
      <c r="H106">
        <f>IF('Раздел 1'!AC28=SUM('Раздел 1'!AC29:AC48),0,1)</f>
        <v>0</v>
      </c>
    </row>
    <row r="107" spans="1:8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114</v>
      </c>
      <c r="H107">
        <f>IF('Раздел 1'!AD28=SUM('Раздел 1'!AD29:AD48),0,1)</f>
        <v>0</v>
      </c>
    </row>
    <row r="108" spans="1:8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115</v>
      </c>
      <c r="H108">
        <f>IF('Раздел 1'!AE28=SUM('Раздел 1'!AE29:AE48),0,1)</f>
        <v>0</v>
      </c>
    </row>
    <row r="109" spans="1:8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116</v>
      </c>
      <c r="H109">
        <f>IF('Раздел 1'!AF28=SUM('Раздел 1'!AF29:AF48),0,1)</f>
        <v>0</v>
      </c>
    </row>
    <row r="110" spans="1:8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117</v>
      </c>
      <c r="H110">
        <f>IF('Раздел 1'!AG28=SUM('Раздел 1'!AG29:AG48),0,1)</f>
        <v>0</v>
      </c>
    </row>
    <row r="111" spans="1:8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118</v>
      </c>
      <c r="H111">
        <f>IF('Раздел 1'!AH28=SUM('Раздел 1'!AH29:AH48),0,1)</f>
        <v>0</v>
      </c>
    </row>
    <row r="112" spans="1:8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119</v>
      </c>
      <c r="H112">
        <f>IF('Раздел 1'!AI28=SUM('Раздел 1'!AI29:AI48),0,1)</f>
        <v>0</v>
      </c>
    </row>
    <row r="113" spans="1:8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120</v>
      </c>
      <c r="H113">
        <f>IF('Раздел 1'!AJ28=SUM('Раздел 1'!AJ29:AJ48),0,1)</f>
        <v>0</v>
      </c>
    </row>
    <row r="114" spans="1:8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121</v>
      </c>
      <c r="H114">
        <f>IF('Раздел 1'!AK28=SUM('Раздел 1'!AK29:AK48),0,1)</f>
        <v>0</v>
      </c>
    </row>
    <row r="115" spans="1:8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122</v>
      </c>
      <c r="H115">
        <f>IF('Раздел 1'!AL28=SUM('Раздел 1'!AL29:AL48),0,1)</f>
        <v>0</v>
      </c>
    </row>
    <row r="116" spans="1:8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123</v>
      </c>
      <c r="H116">
        <f>IF('Раздел 1'!AM28=SUM('Раздел 1'!AM29:AM48),0,1)</f>
        <v>0</v>
      </c>
    </row>
    <row r="117" spans="1:8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124</v>
      </c>
      <c r="H117">
        <f>IF('Раздел 1'!AN28=SUM('Раздел 1'!AN29:AN48),0,1)</f>
        <v>0</v>
      </c>
    </row>
    <row r="118" spans="1:8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125</v>
      </c>
      <c r="H118">
        <f>IF('Раздел 1'!AO28=SUM('Раздел 1'!AO29:AO48),0,1)</f>
        <v>0</v>
      </c>
    </row>
    <row r="119" spans="1:8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126</v>
      </c>
      <c r="H119">
        <f>IF('Раздел 1'!AP28=SUM('Раздел 1'!AP29:AP48),0,1)</f>
        <v>0</v>
      </c>
    </row>
    <row r="120" spans="1:8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127</v>
      </c>
      <c r="H120">
        <f>IF('Раздел 1'!AQ28=SUM('Раздел 1'!AQ29:AQ48),0,1)</f>
        <v>0</v>
      </c>
    </row>
    <row r="121" spans="1:8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128</v>
      </c>
      <c r="H121">
        <f>IF('Раздел 1'!P59&lt;=SUM('Раздел 1'!P27,'Раздел 1'!P58),0,1)</f>
        <v>0</v>
      </c>
    </row>
    <row r="122" spans="1:8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129</v>
      </c>
      <c r="H122">
        <f>IF('Раздел 1'!Q59&lt;=SUM('Раздел 1'!Q27,'Раздел 1'!Q58),0,1)</f>
        <v>0</v>
      </c>
    </row>
    <row r="123" spans="1:8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130</v>
      </c>
      <c r="H123">
        <f>IF('Раздел 1'!R59&lt;=SUM('Раздел 1'!R27,'Раздел 1'!R58),0,1)</f>
        <v>0</v>
      </c>
    </row>
    <row r="124" spans="1:8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131</v>
      </c>
      <c r="H124">
        <f>IF('Раздел 1'!S59&lt;=SUM('Раздел 1'!S27,'Раздел 1'!S58),0,1)</f>
        <v>0</v>
      </c>
    </row>
    <row r="125" spans="1:8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132</v>
      </c>
      <c r="H125">
        <f>IF('Раздел 1'!T59&lt;=SUM('Раздел 1'!T27,'Раздел 1'!T58),0,1)</f>
        <v>0</v>
      </c>
    </row>
    <row r="126" spans="1:8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133</v>
      </c>
      <c r="H126">
        <f>IF('Раздел 1'!U59&lt;=SUM('Раздел 1'!U27,'Раздел 1'!U58),0,1)</f>
        <v>0</v>
      </c>
    </row>
    <row r="127" spans="1:8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134</v>
      </c>
      <c r="H127">
        <f>IF('Раздел 1'!V59&lt;=SUM('Раздел 1'!V27,'Раздел 1'!V58),0,1)</f>
        <v>0</v>
      </c>
    </row>
    <row r="128" spans="1:8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135</v>
      </c>
      <c r="H128">
        <f>IF('Раздел 1'!W59&lt;=SUM('Раздел 1'!W27,'Раздел 1'!W58),0,1)</f>
        <v>0</v>
      </c>
    </row>
    <row r="129" spans="1:8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136</v>
      </c>
      <c r="H129">
        <f>IF('Раздел 1'!X59&lt;=SUM('Раздел 1'!X27,'Раздел 1'!X58),0,1)</f>
        <v>0</v>
      </c>
    </row>
    <row r="130" spans="1:8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137</v>
      </c>
      <c r="H130">
        <f>IF('Раздел 1'!Y59&lt;=SUM('Раздел 1'!Y27,'Раздел 1'!Y58),0,1)</f>
        <v>0</v>
      </c>
    </row>
    <row r="131" spans="1:8">
      <c r="A131" s="49">
        <f t="shared" ref="A131:A194" si="2">P_3</f>
        <v>609541</v>
      </c>
      <c r="B131" s="49">
        <v>1</v>
      </c>
      <c r="C131" s="49">
        <v>123</v>
      </c>
      <c r="D131" s="49">
        <v>123</v>
      </c>
      <c r="E131" t="s">
        <v>138</v>
      </c>
      <c r="H131">
        <f>IF('Раздел 1'!Z59&lt;=SUM('Раздел 1'!Z27,'Раздел 1'!Z58),0,1)</f>
        <v>0</v>
      </c>
    </row>
    <row r="132" spans="1:8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139</v>
      </c>
      <c r="H132">
        <f>IF('Раздел 1'!AA59&lt;=SUM('Раздел 1'!AA27,'Раздел 1'!AA58),0,1)</f>
        <v>0</v>
      </c>
    </row>
    <row r="133" spans="1:8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140</v>
      </c>
      <c r="H133">
        <f>IF('Раздел 1'!AB59&lt;=SUM('Раздел 1'!AB27,'Раздел 1'!AB58),0,1)</f>
        <v>0</v>
      </c>
    </row>
    <row r="134" spans="1:8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141</v>
      </c>
      <c r="H134">
        <f>IF('Раздел 1'!AC59&lt;=SUM('Раздел 1'!AC27,'Раздел 1'!AC58),0,1)</f>
        <v>0</v>
      </c>
    </row>
    <row r="135" spans="1:8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142</v>
      </c>
      <c r="H135">
        <f>IF('Раздел 1'!AD59&lt;=SUM('Раздел 1'!AD27,'Раздел 1'!AD58),0,1)</f>
        <v>0</v>
      </c>
    </row>
    <row r="136" spans="1:8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143</v>
      </c>
      <c r="H136">
        <f>IF('Раздел 1'!AE59&lt;=SUM('Раздел 1'!AE27,'Раздел 1'!AE58),0,1)</f>
        <v>0</v>
      </c>
    </row>
    <row r="137" spans="1:8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144</v>
      </c>
      <c r="H137">
        <f>IF('Раздел 1'!AF59&lt;=SUM('Раздел 1'!AF27,'Раздел 1'!AF58),0,1)</f>
        <v>0</v>
      </c>
    </row>
    <row r="138" spans="1:8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145</v>
      </c>
      <c r="H138">
        <f>IF('Раздел 1'!AG59&lt;=SUM('Раздел 1'!AG27,'Раздел 1'!AG58),0,1)</f>
        <v>0</v>
      </c>
    </row>
    <row r="139" spans="1:8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146</v>
      </c>
      <c r="H139">
        <f>IF('Раздел 1'!AH59&lt;=SUM('Раздел 1'!AH27,'Раздел 1'!AH58),0,1)</f>
        <v>0</v>
      </c>
    </row>
    <row r="140" spans="1:8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147</v>
      </c>
      <c r="H140">
        <f>IF('Раздел 1'!AI59&lt;=SUM('Раздел 1'!AI27,'Раздел 1'!AI58),0,1)</f>
        <v>0</v>
      </c>
    </row>
    <row r="141" spans="1:8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148</v>
      </c>
      <c r="H141">
        <f>IF('Раздел 1'!AJ59&lt;=SUM('Раздел 1'!AJ27,'Раздел 1'!AJ58),0,1)</f>
        <v>0</v>
      </c>
    </row>
    <row r="142" spans="1:8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149</v>
      </c>
      <c r="H142">
        <f>IF('Раздел 1'!AK59&lt;=SUM('Раздел 1'!AK27,'Раздел 1'!AK58),0,1)</f>
        <v>0</v>
      </c>
    </row>
    <row r="143" spans="1:8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150</v>
      </c>
      <c r="H143">
        <f>IF('Раздел 1'!AL59&lt;=SUM('Раздел 1'!AL27,'Раздел 1'!AL58),0,1)</f>
        <v>0</v>
      </c>
    </row>
    <row r="144" spans="1:8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151</v>
      </c>
      <c r="H144">
        <f>IF('Раздел 1'!AM59&lt;=SUM('Раздел 1'!AM27,'Раздел 1'!AM58),0,1)</f>
        <v>0</v>
      </c>
    </row>
    <row r="145" spans="1:8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152</v>
      </c>
      <c r="H145">
        <f>IF('Раздел 1'!AN59&lt;=SUM('Раздел 1'!AN27,'Раздел 1'!AN58),0,1)</f>
        <v>0</v>
      </c>
    </row>
    <row r="146" spans="1:8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153</v>
      </c>
      <c r="H146">
        <f>IF('Раздел 1'!AO59&lt;=SUM('Раздел 1'!AO27,'Раздел 1'!AO58),0,1)</f>
        <v>0</v>
      </c>
    </row>
    <row r="147" spans="1:8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154</v>
      </c>
      <c r="H147">
        <f>IF('Раздел 1'!AP59&lt;=SUM('Раздел 1'!AP27,'Раздел 1'!AP58),0,1)</f>
        <v>0</v>
      </c>
    </row>
    <row r="148" spans="1:8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155</v>
      </c>
      <c r="H148">
        <f>IF('Раздел 1'!AQ59&lt;=SUM('Раздел 1'!AQ27,'Раздел 1'!AQ58),0,1)</f>
        <v>0</v>
      </c>
    </row>
    <row r="149" spans="1:8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156</v>
      </c>
      <c r="H149">
        <f>IF('Раздел 1'!P61=SUM('Раздел 1'!P63:P64),0,1)</f>
        <v>0</v>
      </c>
    </row>
    <row r="150" spans="1:8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157</v>
      </c>
      <c r="H150">
        <f>IF('Раздел 1'!P21=SUM('Раздел 1'!S21:T21),0,1)</f>
        <v>0</v>
      </c>
    </row>
    <row r="151" spans="1:8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158</v>
      </c>
      <c r="H151">
        <f>IF('Раздел 1'!P22=SUM('Раздел 1'!S22:T22),0,1)</f>
        <v>0</v>
      </c>
    </row>
    <row r="152" spans="1:8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159</v>
      </c>
      <c r="H152">
        <f>IF('Раздел 1'!P23=SUM('Раздел 1'!S23:T23),0,1)</f>
        <v>0</v>
      </c>
    </row>
    <row r="153" spans="1:8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160</v>
      </c>
      <c r="H153">
        <f>IF('Раздел 1'!P24=SUM('Раздел 1'!S24:T24),0,1)</f>
        <v>0</v>
      </c>
    </row>
    <row r="154" spans="1:8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161</v>
      </c>
      <c r="H154">
        <f>IF('Раздел 1'!P25=SUM('Раздел 1'!S25:T25),0,1)</f>
        <v>0</v>
      </c>
    </row>
    <row r="155" spans="1:8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162</v>
      </c>
      <c r="H155">
        <f>IF('Раздел 1'!P26=SUM('Раздел 1'!S26:T26),0,1)</f>
        <v>0</v>
      </c>
    </row>
    <row r="156" spans="1:8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163</v>
      </c>
      <c r="H156">
        <f>IF('Раздел 1'!P27=SUM('Раздел 1'!S27:T27),0,1)</f>
        <v>0</v>
      </c>
    </row>
    <row r="157" spans="1:8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164</v>
      </c>
      <c r="H157">
        <f>IF('Раздел 1'!P28=SUM('Раздел 1'!S28:T28),0,1)</f>
        <v>0</v>
      </c>
    </row>
    <row r="158" spans="1:8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165</v>
      </c>
      <c r="H158">
        <f>IF('Раздел 1'!P29=SUM('Раздел 1'!S29:T29),0,1)</f>
        <v>0</v>
      </c>
    </row>
    <row r="159" spans="1:8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166</v>
      </c>
      <c r="H159">
        <f>IF('Раздел 1'!P30=SUM('Раздел 1'!S30:T30),0,1)</f>
        <v>0</v>
      </c>
    </row>
    <row r="160" spans="1:8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167</v>
      </c>
      <c r="H160">
        <f>IF('Раздел 1'!P31=SUM('Раздел 1'!S31:T31),0,1)</f>
        <v>0</v>
      </c>
    </row>
    <row r="161" spans="1:8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168</v>
      </c>
      <c r="H161">
        <f>IF('Раздел 1'!P32=SUM('Раздел 1'!S32:T32),0,1)</f>
        <v>0</v>
      </c>
    </row>
    <row r="162" spans="1:8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169</v>
      </c>
      <c r="H162">
        <f>IF('Раздел 1'!P33=SUM('Раздел 1'!S33:T33),0,1)</f>
        <v>0</v>
      </c>
    </row>
    <row r="163" spans="1:8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170</v>
      </c>
      <c r="H163">
        <f>IF('Раздел 1'!P34=SUM('Раздел 1'!S34:T34),0,1)</f>
        <v>0</v>
      </c>
    </row>
    <row r="164" spans="1:8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171</v>
      </c>
      <c r="H164">
        <f>IF('Раздел 1'!P35=SUM('Раздел 1'!S35:T35),0,1)</f>
        <v>0</v>
      </c>
    </row>
    <row r="165" spans="1:8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172</v>
      </c>
      <c r="H165">
        <f>IF('Раздел 1'!P36=SUM('Раздел 1'!S36:T36),0,1)</f>
        <v>0</v>
      </c>
    </row>
    <row r="166" spans="1:8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173</v>
      </c>
      <c r="H166">
        <f>IF('Раздел 1'!P37=SUM('Раздел 1'!S37:T37),0,1)</f>
        <v>0</v>
      </c>
    </row>
    <row r="167" spans="1:8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174</v>
      </c>
      <c r="H167">
        <f>IF('Раздел 1'!P38=SUM('Раздел 1'!S38:T38),0,1)</f>
        <v>0</v>
      </c>
    </row>
    <row r="168" spans="1:8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175</v>
      </c>
      <c r="H168">
        <f>IF('Раздел 1'!P39=SUM('Раздел 1'!S39:T39),0,1)</f>
        <v>0</v>
      </c>
    </row>
    <row r="169" spans="1:8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176</v>
      </c>
      <c r="H169">
        <f>IF('Раздел 1'!P40=SUM('Раздел 1'!S40:T40),0,1)</f>
        <v>0</v>
      </c>
    </row>
    <row r="170" spans="1:8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177</v>
      </c>
      <c r="H170">
        <f>IF('Раздел 1'!P41=SUM('Раздел 1'!S41:T41),0,1)</f>
        <v>0</v>
      </c>
    </row>
    <row r="171" spans="1:8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178</v>
      </c>
      <c r="H171">
        <f>IF('Раздел 1'!P42=SUM('Раздел 1'!S42:T42),0,1)</f>
        <v>0</v>
      </c>
    </row>
    <row r="172" spans="1:8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179</v>
      </c>
      <c r="H172">
        <f>IF('Раздел 1'!P43=SUM('Раздел 1'!S43:T43),0,1)</f>
        <v>0</v>
      </c>
    </row>
    <row r="173" spans="1:8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180</v>
      </c>
      <c r="H173">
        <f>IF('Раздел 1'!P44=SUM('Раздел 1'!S44:T44),0,1)</f>
        <v>0</v>
      </c>
    </row>
    <row r="174" spans="1:8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181</v>
      </c>
      <c r="H174">
        <f>IF('Раздел 1'!P45=SUM('Раздел 1'!S45:T45),0,1)</f>
        <v>0</v>
      </c>
    </row>
    <row r="175" spans="1:8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182</v>
      </c>
      <c r="H175">
        <f>IF('Раздел 1'!P46=SUM('Раздел 1'!S46:T46),0,1)</f>
        <v>0</v>
      </c>
    </row>
    <row r="176" spans="1:8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183</v>
      </c>
      <c r="H176">
        <f>IF('Раздел 1'!P47=SUM('Раздел 1'!S47:T47),0,1)</f>
        <v>0</v>
      </c>
    </row>
    <row r="177" spans="1:8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184</v>
      </c>
      <c r="H177">
        <f>IF('Раздел 1'!P48=SUM('Раздел 1'!S48:T48),0,1)</f>
        <v>0</v>
      </c>
    </row>
    <row r="178" spans="1:8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185</v>
      </c>
      <c r="H178">
        <f>IF('Раздел 1'!P49=SUM('Раздел 1'!S49:T49),0,1)</f>
        <v>0</v>
      </c>
    </row>
    <row r="179" spans="1:8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186</v>
      </c>
      <c r="H179">
        <f>IF('Раздел 1'!P50=SUM('Раздел 1'!S50:T50),0,1)</f>
        <v>0</v>
      </c>
    </row>
    <row r="180" spans="1:8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187</v>
      </c>
      <c r="H180">
        <f>IF('Раздел 1'!P51=SUM('Раздел 1'!S51:T51),0,1)</f>
        <v>0</v>
      </c>
    </row>
    <row r="181" spans="1:8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188</v>
      </c>
      <c r="H181">
        <f>IF('Раздел 1'!P52=SUM('Раздел 1'!S52:T52),0,1)</f>
        <v>0</v>
      </c>
    </row>
    <row r="182" spans="1:8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189</v>
      </c>
      <c r="H182">
        <f>IF('Раздел 1'!P53=SUM('Раздел 1'!S53:T53),0,1)</f>
        <v>0</v>
      </c>
    </row>
    <row r="183" spans="1:8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190</v>
      </c>
      <c r="H183">
        <f>IF('Раздел 1'!P54=SUM('Раздел 1'!S54:T54),0,1)</f>
        <v>0</v>
      </c>
    </row>
    <row r="184" spans="1:8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191</v>
      </c>
      <c r="H184">
        <f>IF('Раздел 1'!P55=SUM('Раздел 1'!S55:T55),0,1)</f>
        <v>0</v>
      </c>
    </row>
    <row r="185" spans="1:8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192</v>
      </c>
      <c r="H185">
        <f>IF('Раздел 1'!P56=SUM('Раздел 1'!S56:T56),0,1)</f>
        <v>0</v>
      </c>
    </row>
    <row r="186" spans="1:8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193</v>
      </c>
      <c r="H186">
        <f>IF('Раздел 1'!P57=SUM('Раздел 1'!S57:T57),0,1)</f>
        <v>0</v>
      </c>
    </row>
    <row r="187" spans="1:8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194</v>
      </c>
      <c r="H187">
        <f>IF('Раздел 1'!P58=SUM('Раздел 1'!S58:T58),0,1)</f>
        <v>0</v>
      </c>
    </row>
    <row r="188" spans="1:8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195</v>
      </c>
      <c r="H188">
        <f>IF('Раздел 1'!P59=SUM('Раздел 1'!S59:T59),0,1)</f>
        <v>0</v>
      </c>
    </row>
    <row r="189" spans="1:8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196</v>
      </c>
      <c r="H189">
        <f>IF('Раздел 1'!P60=SUM('Раздел 1'!S60:T60),0,1)</f>
        <v>0</v>
      </c>
    </row>
    <row r="190" spans="1:8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197</v>
      </c>
      <c r="H190">
        <f>IF('Раздел 1'!P21=SUM('Раздел 1'!V21:Y21),0,1)</f>
        <v>0</v>
      </c>
    </row>
    <row r="191" spans="1:8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198</v>
      </c>
      <c r="H191">
        <f>IF('Раздел 1'!P22=SUM('Раздел 1'!V22:Y22),0,1)</f>
        <v>0</v>
      </c>
    </row>
    <row r="192" spans="1:8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199</v>
      </c>
      <c r="H192">
        <f>IF('Раздел 1'!P23=SUM('Раздел 1'!V23:Y23),0,1)</f>
        <v>0</v>
      </c>
    </row>
    <row r="193" spans="1:8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200</v>
      </c>
      <c r="H193">
        <f>IF('Раздел 1'!P24=SUM('Раздел 1'!V24:Y24),0,1)</f>
        <v>0</v>
      </c>
    </row>
    <row r="194" spans="1:8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201</v>
      </c>
      <c r="H194">
        <f>IF('Раздел 1'!P25=SUM('Раздел 1'!V25:Y25),0,1)</f>
        <v>0</v>
      </c>
    </row>
    <row r="195" spans="1:8">
      <c r="A195" s="49">
        <f t="shared" ref="A195:A258" si="3">P_3</f>
        <v>609541</v>
      </c>
      <c r="B195" s="49">
        <v>1</v>
      </c>
      <c r="C195" s="49">
        <v>187</v>
      </c>
      <c r="D195" s="49">
        <v>187</v>
      </c>
      <c r="E195" t="s">
        <v>202</v>
      </c>
      <c r="H195">
        <f>IF('Раздел 1'!P26=SUM('Раздел 1'!V26:Y26),0,1)</f>
        <v>0</v>
      </c>
    </row>
    <row r="196" spans="1:8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203</v>
      </c>
      <c r="H196">
        <f>IF('Раздел 1'!P27=SUM('Раздел 1'!V27:Y27),0,1)</f>
        <v>0</v>
      </c>
    </row>
    <row r="197" spans="1:8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204</v>
      </c>
      <c r="H197">
        <f>IF('Раздел 1'!P28=SUM('Раздел 1'!V28:Y28),0,1)</f>
        <v>0</v>
      </c>
    </row>
    <row r="198" spans="1:8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205</v>
      </c>
      <c r="H198">
        <f>IF('Раздел 1'!P29=SUM('Раздел 1'!V29:Y29),0,1)</f>
        <v>0</v>
      </c>
    </row>
    <row r="199" spans="1:8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212</v>
      </c>
      <c r="H199">
        <f>IF('Раздел 1'!P30=SUM('Раздел 1'!V30:Y30),0,1)</f>
        <v>0</v>
      </c>
    </row>
    <row r="200" spans="1:8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213</v>
      </c>
      <c r="H200">
        <f>IF('Раздел 1'!P31=SUM('Раздел 1'!V31:Y31),0,1)</f>
        <v>0</v>
      </c>
    </row>
    <row r="201" spans="1:8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214</v>
      </c>
      <c r="H201">
        <f>IF('Раздел 1'!P32=SUM('Раздел 1'!V32:Y32),0,1)</f>
        <v>0</v>
      </c>
    </row>
    <row r="202" spans="1:8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215</v>
      </c>
      <c r="H202">
        <f>IF('Раздел 1'!P33=SUM('Раздел 1'!V33:Y33),0,1)</f>
        <v>0</v>
      </c>
    </row>
    <row r="203" spans="1:8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216</v>
      </c>
      <c r="H203">
        <f>IF('Раздел 1'!P34=SUM('Раздел 1'!V34:Y34),0,1)</f>
        <v>0</v>
      </c>
    </row>
    <row r="204" spans="1:8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217</v>
      </c>
      <c r="H204">
        <f>IF('Раздел 1'!P35=SUM('Раздел 1'!V35:Y35),0,1)</f>
        <v>0</v>
      </c>
    </row>
    <row r="205" spans="1:8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218</v>
      </c>
      <c r="H205">
        <f>IF('Раздел 1'!P36=SUM('Раздел 1'!V36:Y36),0,1)</f>
        <v>0</v>
      </c>
    </row>
    <row r="206" spans="1:8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219</v>
      </c>
      <c r="H206">
        <f>IF('Раздел 1'!P37=SUM('Раздел 1'!V37:Y37),0,1)</f>
        <v>0</v>
      </c>
    </row>
    <row r="207" spans="1:8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220</v>
      </c>
      <c r="H207">
        <f>IF('Раздел 1'!P38=SUM('Раздел 1'!V38:Y38),0,1)</f>
        <v>0</v>
      </c>
    </row>
    <row r="208" spans="1:8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221</v>
      </c>
      <c r="H208">
        <f>IF('Раздел 1'!P39=SUM('Раздел 1'!V39:Y39),0,1)</f>
        <v>0</v>
      </c>
    </row>
    <row r="209" spans="1:8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222</v>
      </c>
      <c r="H209">
        <f>IF('Раздел 1'!P40=SUM('Раздел 1'!V40:Y40),0,1)</f>
        <v>0</v>
      </c>
    </row>
    <row r="210" spans="1:8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223</v>
      </c>
      <c r="H210">
        <f>IF('Раздел 1'!P41=SUM('Раздел 1'!V41:Y41),0,1)</f>
        <v>0</v>
      </c>
    </row>
    <row r="211" spans="1:8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224</v>
      </c>
      <c r="H211">
        <f>IF('Раздел 1'!P42=SUM('Раздел 1'!V42:Y42),0,1)</f>
        <v>0</v>
      </c>
    </row>
    <row r="212" spans="1:8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225</v>
      </c>
      <c r="H212">
        <f>IF('Раздел 1'!P43=SUM('Раздел 1'!V43:Y43),0,1)</f>
        <v>0</v>
      </c>
    </row>
    <row r="213" spans="1:8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226</v>
      </c>
      <c r="H213">
        <f>IF('Раздел 1'!P44=SUM('Раздел 1'!V44:Y44),0,1)</f>
        <v>0</v>
      </c>
    </row>
    <row r="214" spans="1:8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227</v>
      </c>
      <c r="H214">
        <f>IF('Раздел 1'!P45=SUM('Раздел 1'!V45:Y45),0,1)</f>
        <v>0</v>
      </c>
    </row>
    <row r="215" spans="1:8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228</v>
      </c>
      <c r="H215">
        <f>IF('Раздел 1'!P46=SUM('Раздел 1'!V46:Y46),0,1)</f>
        <v>0</v>
      </c>
    </row>
    <row r="216" spans="1:8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229</v>
      </c>
      <c r="H216">
        <f>IF('Раздел 1'!P47=SUM('Раздел 1'!V47:Y47),0,1)</f>
        <v>0</v>
      </c>
    </row>
    <row r="217" spans="1:8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230</v>
      </c>
      <c r="H217">
        <f>IF('Раздел 1'!P48=SUM('Раздел 1'!V48:Y48),0,1)</f>
        <v>0</v>
      </c>
    </row>
    <row r="218" spans="1:8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231</v>
      </c>
      <c r="H218">
        <f>IF('Раздел 1'!P49=SUM('Раздел 1'!V49:Y49),0,1)</f>
        <v>0</v>
      </c>
    </row>
    <row r="219" spans="1:8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232</v>
      </c>
      <c r="H219">
        <f>IF('Раздел 1'!P50=SUM('Раздел 1'!V50:Y50),0,1)</f>
        <v>0</v>
      </c>
    </row>
    <row r="220" spans="1:8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233</v>
      </c>
      <c r="H220">
        <f>IF('Раздел 1'!P51=SUM('Раздел 1'!V51:Y51),0,1)</f>
        <v>0</v>
      </c>
    </row>
    <row r="221" spans="1:8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234</v>
      </c>
      <c r="H221">
        <f>IF('Раздел 1'!P52=SUM('Раздел 1'!V52:Y52),0,1)</f>
        <v>0</v>
      </c>
    </row>
    <row r="222" spans="1:8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235</v>
      </c>
      <c r="H222">
        <f>IF('Раздел 1'!P53=SUM('Раздел 1'!V53:Y53),0,1)</f>
        <v>0</v>
      </c>
    </row>
    <row r="223" spans="1:8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236</v>
      </c>
      <c r="H223">
        <f>IF('Раздел 1'!P54=SUM('Раздел 1'!V54:Y54),0,1)</f>
        <v>0</v>
      </c>
    </row>
    <row r="224" spans="1:8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237</v>
      </c>
      <c r="H224">
        <f>IF('Раздел 1'!P55=SUM('Раздел 1'!V55:Y55),0,1)</f>
        <v>0</v>
      </c>
    </row>
    <row r="225" spans="1:8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238</v>
      </c>
      <c r="H225">
        <f>IF('Раздел 1'!P56=SUM('Раздел 1'!V56:Y56),0,1)</f>
        <v>0</v>
      </c>
    </row>
    <row r="226" spans="1:8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239</v>
      </c>
      <c r="H226">
        <f>IF('Раздел 1'!P57=SUM('Раздел 1'!V57:Y57),0,1)</f>
        <v>0</v>
      </c>
    </row>
    <row r="227" spans="1:8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240</v>
      </c>
      <c r="H227">
        <f>IF('Раздел 1'!P58=SUM('Раздел 1'!V58:Y58),0,1)</f>
        <v>0</v>
      </c>
    </row>
    <row r="228" spans="1:8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241</v>
      </c>
      <c r="H228">
        <f>IF('Раздел 1'!P59=SUM('Раздел 1'!V59:Y59),0,1)</f>
        <v>0</v>
      </c>
    </row>
    <row r="229" spans="1:8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242</v>
      </c>
      <c r="H229">
        <f>IF('Раздел 1'!P60=SUM('Раздел 1'!V60:Y60),0,1)</f>
        <v>0</v>
      </c>
    </row>
    <row r="230" spans="1:8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243</v>
      </c>
      <c r="H230">
        <f>IF('Раздел 1'!P21=SUM('Раздел 1'!AH21:AL21),0,1)</f>
        <v>0</v>
      </c>
    </row>
    <row r="231" spans="1:8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244</v>
      </c>
      <c r="H231">
        <f>IF('Раздел 1'!P22=SUM('Раздел 1'!AH22:AL22),0,1)</f>
        <v>0</v>
      </c>
    </row>
    <row r="232" spans="1:8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245</v>
      </c>
      <c r="H232">
        <f>IF('Раздел 1'!P23=SUM('Раздел 1'!AH23:AL23),0,1)</f>
        <v>0</v>
      </c>
    </row>
    <row r="233" spans="1:8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246</v>
      </c>
      <c r="H233">
        <f>IF('Раздел 1'!P24=SUM('Раздел 1'!AH24:AL24),0,1)</f>
        <v>0</v>
      </c>
    </row>
    <row r="234" spans="1:8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247</v>
      </c>
      <c r="H234">
        <f>IF('Раздел 1'!P25=SUM('Раздел 1'!AH25:AL25),0,1)</f>
        <v>0</v>
      </c>
    </row>
    <row r="235" spans="1:8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248</v>
      </c>
      <c r="H235">
        <f>IF('Раздел 1'!P26=SUM('Раздел 1'!AH26:AL26),0,1)</f>
        <v>0</v>
      </c>
    </row>
    <row r="236" spans="1:8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249</v>
      </c>
      <c r="H236">
        <f>IF('Раздел 1'!P27=SUM('Раздел 1'!AH27:AL27),0,1)</f>
        <v>0</v>
      </c>
    </row>
    <row r="237" spans="1:8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250</v>
      </c>
      <c r="H237">
        <f>IF('Раздел 1'!P28=SUM('Раздел 1'!AH28:AL28),0,1)</f>
        <v>0</v>
      </c>
    </row>
    <row r="238" spans="1:8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251</v>
      </c>
      <c r="H238">
        <f>IF('Раздел 1'!P29=SUM('Раздел 1'!AH29:AL29),0,1)</f>
        <v>0</v>
      </c>
    </row>
    <row r="239" spans="1:8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252</v>
      </c>
      <c r="H239">
        <f>IF('Раздел 1'!P30=SUM('Раздел 1'!AH30:AL30),0,1)</f>
        <v>0</v>
      </c>
    </row>
    <row r="240" spans="1:8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253</v>
      </c>
      <c r="H240">
        <f>IF('Раздел 1'!P31=SUM('Раздел 1'!AH31:AL31),0,1)</f>
        <v>0</v>
      </c>
    </row>
    <row r="241" spans="1:8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254</v>
      </c>
      <c r="H241">
        <f>IF('Раздел 1'!P32=SUM('Раздел 1'!AH32:AL32),0,1)</f>
        <v>0</v>
      </c>
    </row>
    <row r="242" spans="1:8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255</v>
      </c>
      <c r="H242">
        <f>IF('Раздел 1'!P33=SUM('Раздел 1'!AH33:AL33),0,1)</f>
        <v>0</v>
      </c>
    </row>
    <row r="243" spans="1:8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256</v>
      </c>
      <c r="H243">
        <f>IF('Раздел 1'!P34=SUM('Раздел 1'!AH34:AL34),0,1)</f>
        <v>0</v>
      </c>
    </row>
    <row r="244" spans="1:8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257</v>
      </c>
      <c r="H244">
        <f>IF('Раздел 1'!P35=SUM('Раздел 1'!AH35:AL35),0,1)</f>
        <v>0</v>
      </c>
    </row>
    <row r="245" spans="1:8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258</v>
      </c>
      <c r="H245">
        <f>IF('Раздел 1'!P36=SUM('Раздел 1'!AH36:AL36),0,1)</f>
        <v>0</v>
      </c>
    </row>
    <row r="246" spans="1:8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259</v>
      </c>
      <c r="H246">
        <f>IF('Раздел 1'!P37=SUM('Раздел 1'!AH37:AL37),0,1)</f>
        <v>0</v>
      </c>
    </row>
    <row r="247" spans="1:8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260</v>
      </c>
      <c r="H247">
        <f>IF('Раздел 1'!P38=SUM('Раздел 1'!AH38:AL38),0,1)</f>
        <v>0</v>
      </c>
    </row>
    <row r="248" spans="1:8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261</v>
      </c>
      <c r="H248">
        <f>IF('Раздел 1'!P39=SUM('Раздел 1'!AH39:AL39),0,1)</f>
        <v>0</v>
      </c>
    </row>
    <row r="249" spans="1:8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262</v>
      </c>
      <c r="H249">
        <f>IF('Раздел 1'!P40=SUM('Раздел 1'!AH40:AL40),0,1)</f>
        <v>0</v>
      </c>
    </row>
    <row r="250" spans="1:8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263</v>
      </c>
      <c r="H250">
        <f>IF('Раздел 1'!P41=SUM('Раздел 1'!AH41:AL41),0,1)</f>
        <v>0</v>
      </c>
    </row>
    <row r="251" spans="1:8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264</v>
      </c>
      <c r="H251">
        <f>IF('Раздел 1'!P42=SUM('Раздел 1'!AH42:AL42),0,1)</f>
        <v>0</v>
      </c>
    </row>
    <row r="252" spans="1:8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265</v>
      </c>
      <c r="H252">
        <f>IF('Раздел 1'!P43=SUM('Раздел 1'!AH43:AL43),0,1)</f>
        <v>0</v>
      </c>
    </row>
    <row r="253" spans="1:8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266</v>
      </c>
      <c r="H253">
        <f>IF('Раздел 1'!P44=SUM('Раздел 1'!AH44:AL44),0,1)</f>
        <v>0</v>
      </c>
    </row>
    <row r="254" spans="1:8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267</v>
      </c>
      <c r="H254">
        <f>IF('Раздел 1'!P45=SUM('Раздел 1'!AH45:AL45),0,1)</f>
        <v>0</v>
      </c>
    </row>
    <row r="255" spans="1:8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268</v>
      </c>
      <c r="H255">
        <f>IF('Раздел 1'!P46=SUM('Раздел 1'!AH46:AL46),0,1)</f>
        <v>0</v>
      </c>
    </row>
    <row r="256" spans="1:8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269</v>
      </c>
      <c r="H256">
        <f>IF('Раздел 1'!P47=SUM('Раздел 1'!AH47:AL47),0,1)</f>
        <v>0</v>
      </c>
    </row>
    <row r="257" spans="1:8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270</v>
      </c>
      <c r="H257">
        <f>IF('Раздел 1'!P48=SUM('Раздел 1'!AH48:AL48),0,1)</f>
        <v>0</v>
      </c>
    </row>
    <row r="258" spans="1:8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271</v>
      </c>
      <c r="H258">
        <f>IF('Раздел 1'!P49=SUM('Раздел 1'!AH49:AL49),0,1)</f>
        <v>0</v>
      </c>
    </row>
    <row r="259" spans="1:8">
      <c r="A259" s="49">
        <f t="shared" ref="A259:A320" si="4">P_3</f>
        <v>609541</v>
      </c>
      <c r="B259" s="49">
        <v>1</v>
      </c>
      <c r="C259" s="49">
        <v>251</v>
      </c>
      <c r="D259" s="49">
        <v>251</v>
      </c>
      <c r="E259" t="s">
        <v>272</v>
      </c>
      <c r="H259">
        <f>IF('Раздел 1'!P50=SUM('Раздел 1'!AH50:AL50),0,1)</f>
        <v>0</v>
      </c>
    </row>
    <row r="260" spans="1:8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273</v>
      </c>
      <c r="H260">
        <f>IF('Раздел 1'!P51=SUM('Раздел 1'!AH51:AL51),0,1)</f>
        <v>0</v>
      </c>
    </row>
    <row r="261" spans="1:8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274</v>
      </c>
      <c r="H261">
        <f>IF('Раздел 1'!P52=SUM('Раздел 1'!AH52:AL52),0,1)</f>
        <v>0</v>
      </c>
    </row>
    <row r="262" spans="1:8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275</v>
      </c>
      <c r="H262">
        <f>IF('Раздел 1'!P53=SUM('Раздел 1'!AH53:AL53),0,1)</f>
        <v>0</v>
      </c>
    </row>
    <row r="263" spans="1:8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276</v>
      </c>
      <c r="H263">
        <f>IF('Раздел 1'!P54=SUM('Раздел 1'!AH54:AL54),0,1)</f>
        <v>0</v>
      </c>
    </row>
    <row r="264" spans="1:8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277</v>
      </c>
      <c r="H264">
        <f>IF('Раздел 1'!P55=SUM('Раздел 1'!AH55:AL55),0,1)</f>
        <v>0</v>
      </c>
    </row>
    <row r="265" spans="1:8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278</v>
      </c>
      <c r="H265">
        <f>IF('Раздел 1'!P56=SUM('Раздел 1'!AH56:AL56),0,1)</f>
        <v>0</v>
      </c>
    </row>
    <row r="266" spans="1:8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279</v>
      </c>
      <c r="H266">
        <f>IF('Раздел 1'!P57=SUM('Раздел 1'!AH57:AL57),0,1)</f>
        <v>0</v>
      </c>
    </row>
    <row r="267" spans="1:8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280</v>
      </c>
      <c r="H267">
        <f>IF('Раздел 1'!P58=SUM('Раздел 1'!AH58:AL58),0,1)</f>
        <v>0</v>
      </c>
    </row>
    <row r="268" spans="1:8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281</v>
      </c>
      <c r="H268">
        <f>IF('Раздел 1'!P59=SUM('Раздел 1'!AH59:AL59),0,1)</f>
        <v>0</v>
      </c>
    </row>
    <row r="269" spans="1:8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282</v>
      </c>
      <c r="H269">
        <f>IF('Раздел 1'!P60=SUM('Раздел 1'!AH60:AL60),0,1)</f>
        <v>0</v>
      </c>
    </row>
    <row r="270" spans="1:8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284</v>
      </c>
      <c r="H270">
        <f>IF('Раздел 1'!P21=SUM('Раздел 1'!AM21:AO21),0,1)</f>
        <v>1</v>
      </c>
    </row>
    <row r="271" spans="1:8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285</v>
      </c>
      <c r="H271">
        <f>IF('Раздел 1'!P22=SUM('Раздел 1'!AM22:AO22),0,1)</f>
        <v>0</v>
      </c>
    </row>
    <row r="272" spans="1:8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286</v>
      </c>
      <c r="H272">
        <f>IF('Раздел 1'!P23=SUM('Раздел 1'!AM23:AO23),0,1)</f>
        <v>0</v>
      </c>
    </row>
    <row r="273" spans="1:8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287</v>
      </c>
      <c r="H273">
        <f>IF('Раздел 1'!P24=SUM('Раздел 1'!AM24:AO24),0,1)</f>
        <v>0</v>
      </c>
    </row>
    <row r="274" spans="1:8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288</v>
      </c>
      <c r="H274">
        <f>IF('Раздел 1'!P25=SUM('Раздел 1'!AM25:AO25),0,1)</f>
        <v>0</v>
      </c>
    </row>
    <row r="275" spans="1:8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289</v>
      </c>
      <c r="H275">
        <f>IF('Раздел 1'!P26=SUM('Раздел 1'!AM26:AO26),0,1)</f>
        <v>0</v>
      </c>
    </row>
    <row r="276" spans="1:8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290</v>
      </c>
      <c r="H276">
        <f>IF('Раздел 1'!P27=SUM('Раздел 1'!AM27:AO27),0,1)</f>
        <v>1</v>
      </c>
    </row>
    <row r="277" spans="1:8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291</v>
      </c>
      <c r="H277">
        <f>IF('Раздел 1'!P28=SUM('Раздел 1'!AM28:AO28),0,1)</f>
        <v>1</v>
      </c>
    </row>
    <row r="278" spans="1:8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292</v>
      </c>
      <c r="H278">
        <f>IF('Раздел 1'!P29=SUM('Раздел 1'!AM29:AO29),0,1)</f>
        <v>0</v>
      </c>
    </row>
    <row r="279" spans="1:8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293</v>
      </c>
      <c r="H279">
        <f>IF('Раздел 1'!P30=SUM('Раздел 1'!AM30:AO30),0,1)</f>
        <v>0</v>
      </c>
    </row>
    <row r="280" spans="1:8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294</v>
      </c>
      <c r="H280">
        <f>IF('Раздел 1'!P31=SUM('Раздел 1'!AM31:AO31),0,1)</f>
        <v>0</v>
      </c>
    </row>
    <row r="281" spans="1:8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295</v>
      </c>
      <c r="H281">
        <f>IF('Раздел 1'!P32=SUM('Раздел 1'!AM32:AO32),0,1)</f>
        <v>0</v>
      </c>
    </row>
    <row r="282" spans="1:8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296</v>
      </c>
      <c r="H282">
        <f>IF('Раздел 1'!P33=SUM('Раздел 1'!AM33:AO33),0,1)</f>
        <v>0</v>
      </c>
    </row>
    <row r="283" spans="1:8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297</v>
      </c>
      <c r="H283">
        <f>IF('Раздел 1'!P34=SUM('Раздел 1'!AM34:AO34),0,1)</f>
        <v>0</v>
      </c>
    </row>
    <row r="284" spans="1:8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298</v>
      </c>
      <c r="H284">
        <f>IF('Раздел 1'!P35=SUM('Раздел 1'!AM35:AO35),0,1)</f>
        <v>1</v>
      </c>
    </row>
    <row r="285" spans="1:8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299</v>
      </c>
      <c r="H285">
        <f>IF('Раздел 1'!P36=SUM('Раздел 1'!AM36:AO36),0,1)</f>
        <v>0</v>
      </c>
    </row>
    <row r="286" spans="1:8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300</v>
      </c>
      <c r="H286">
        <f>IF('Раздел 1'!P37=SUM('Раздел 1'!AM37:AO37),0,1)</f>
        <v>0</v>
      </c>
    </row>
    <row r="287" spans="1:8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301</v>
      </c>
      <c r="H287">
        <f>IF('Раздел 1'!P38=SUM('Раздел 1'!AM38:AO38),0,1)</f>
        <v>0</v>
      </c>
    </row>
    <row r="288" spans="1:8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302</v>
      </c>
      <c r="H288">
        <f>IF('Раздел 1'!P39=SUM('Раздел 1'!AM39:AO39),0,1)</f>
        <v>0</v>
      </c>
    </row>
    <row r="289" spans="1:8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303</v>
      </c>
      <c r="H289">
        <f>IF('Раздел 1'!P40=SUM('Раздел 1'!AM40:AO40),0,1)</f>
        <v>0</v>
      </c>
    </row>
    <row r="290" spans="1:8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304</v>
      </c>
      <c r="H290">
        <f>IF('Раздел 1'!P41=SUM('Раздел 1'!AM41:AO41),0,1)</f>
        <v>0</v>
      </c>
    </row>
    <row r="291" spans="1:8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305</v>
      </c>
      <c r="H291">
        <f>IF('Раздел 1'!P42=SUM('Раздел 1'!AM42:AO42),0,1)</f>
        <v>0</v>
      </c>
    </row>
    <row r="292" spans="1:8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306</v>
      </c>
      <c r="H292">
        <f>IF('Раздел 1'!P43=SUM('Раздел 1'!AM43:AO43),0,1)</f>
        <v>0</v>
      </c>
    </row>
    <row r="293" spans="1:8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307</v>
      </c>
      <c r="H293">
        <f>IF('Раздел 1'!P44=SUM('Раздел 1'!AM44:AO44),0,1)</f>
        <v>0</v>
      </c>
    </row>
    <row r="294" spans="1:8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308</v>
      </c>
      <c r="H294">
        <f>IF('Раздел 1'!P45=SUM('Раздел 1'!AM45:AO45),0,1)</f>
        <v>0</v>
      </c>
    </row>
    <row r="295" spans="1:8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309</v>
      </c>
      <c r="H295">
        <f>IF('Раздел 1'!P46=SUM('Раздел 1'!AM46:AO46),0,1)</f>
        <v>0</v>
      </c>
    </row>
    <row r="296" spans="1:8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310</v>
      </c>
      <c r="H296">
        <f>IF('Раздел 1'!P47=SUM('Раздел 1'!AM47:AO47),0,1)</f>
        <v>0</v>
      </c>
    </row>
    <row r="297" spans="1:8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311</v>
      </c>
      <c r="H297">
        <f>IF('Раздел 1'!P48=SUM('Раздел 1'!AM48:AO48),0,1)</f>
        <v>0</v>
      </c>
    </row>
    <row r="298" spans="1:8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312</v>
      </c>
      <c r="H298">
        <f>IF('Раздел 1'!P49=SUM('Раздел 1'!AM49:AO49),0,1)</f>
        <v>0</v>
      </c>
    </row>
    <row r="299" spans="1:8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313</v>
      </c>
      <c r="H299">
        <f>IF('Раздел 1'!P50=SUM('Раздел 1'!AM50:AO50),0,1)</f>
        <v>0</v>
      </c>
    </row>
    <row r="300" spans="1:8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314</v>
      </c>
      <c r="H300">
        <f>IF('Раздел 1'!P51=SUM('Раздел 1'!AM51:AO51),0,1)</f>
        <v>0</v>
      </c>
    </row>
    <row r="301" spans="1:8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315</v>
      </c>
      <c r="H301">
        <f>IF('Раздел 1'!P52=SUM('Раздел 1'!AM52:AO52),0,1)</f>
        <v>0</v>
      </c>
    </row>
    <row r="302" spans="1:8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316</v>
      </c>
      <c r="H302">
        <f>IF('Раздел 1'!P53=SUM('Раздел 1'!AM53:AO53),0,1)</f>
        <v>0</v>
      </c>
    </row>
    <row r="303" spans="1:8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317</v>
      </c>
      <c r="H303">
        <f>IF('Раздел 1'!P54=SUM('Раздел 1'!AM54:AO54),0,1)</f>
        <v>0</v>
      </c>
    </row>
    <row r="304" spans="1:8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318</v>
      </c>
      <c r="H304">
        <f>IF('Раздел 1'!P55=SUM('Раздел 1'!AM55:AO55),0,1)</f>
        <v>0</v>
      </c>
    </row>
    <row r="305" spans="1:8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319</v>
      </c>
      <c r="H305">
        <f>IF('Раздел 1'!P56=SUM('Раздел 1'!AM56:AO56),0,1)</f>
        <v>0</v>
      </c>
    </row>
    <row r="306" spans="1:8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320</v>
      </c>
      <c r="H306">
        <f>IF('Раздел 1'!P57=SUM('Раздел 1'!AM57:AO57),0,1)</f>
        <v>0</v>
      </c>
    </row>
    <row r="307" spans="1:8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321</v>
      </c>
      <c r="H307">
        <f>IF('Раздел 1'!P58=SUM('Раздел 1'!AM58:AO58),0,1)</f>
        <v>0</v>
      </c>
    </row>
    <row r="308" spans="1:8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322</v>
      </c>
      <c r="H308">
        <f>IF('Раздел 1'!P59=SUM('Раздел 1'!AM59:AO59),0,1)</f>
        <v>0</v>
      </c>
    </row>
    <row r="309" spans="1:8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323</v>
      </c>
      <c r="H309">
        <f>IF('Раздел 1'!P60=SUM('Раздел 1'!AM60:AO60),0,1)</f>
        <v>1</v>
      </c>
    </row>
    <row r="310" spans="1:8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368</v>
      </c>
      <c r="H310">
        <f>IF('Раздел 1'!P21&gt;=SUM('Раздел 1'!AB21,'Раздел 1'!AD21,'Раздел 1'!AF21,'Раздел 1'!AG21),0,1)</f>
        <v>0</v>
      </c>
    </row>
    <row r="311" spans="1:8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369</v>
      </c>
      <c r="H311">
        <f>IF('Раздел 1'!P22&gt;=SUM('Раздел 1'!AB22,'Раздел 1'!AD22,'Раздел 1'!AF22,'Раздел 1'!AG22),0,1)</f>
        <v>0</v>
      </c>
    </row>
    <row r="312" spans="1:8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370</v>
      </c>
      <c r="H312">
        <f>IF('Раздел 1'!P24&gt;=SUM('Раздел 1'!AB24,'Раздел 1'!AD24,'Раздел 1'!AF24,'Раздел 1'!AG24),0,1)</f>
        <v>0</v>
      </c>
    </row>
    <row r="313" spans="1:8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371</v>
      </c>
      <c r="H313">
        <f>IF('Раздел 1'!P26&gt;=SUM('Раздел 1'!AB26,'Раздел 1'!AD26,'Раздел 1'!AF26,'Раздел 1'!AG26),0,1)</f>
        <v>0</v>
      </c>
    </row>
    <row r="314" spans="1:8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372</v>
      </c>
      <c r="H314">
        <f>IF('Раздел 1'!P27&gt;=SUM('Раздел 1'!AB27,'Раздел 1'!AD27,'Раздел 1'!AF27,'Раздел 1'!AG27),0,1)</f>
        <v>0</v>
      </c>
    </row>
    <row r="315" spans="1:8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373</v>
      </c>
      <c r="H315">
        <f>IF('Раздел 1'!P28&gt;=SUM('Раздел 1'!AB28,'Раздел 1'!AD28,'Раздел 1'!AF28,'Раздел 1'!AG28),0,1)</f>
        <v>0</v>
      </c>
    </row>
    <row r="316" spans="1:8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374</v>
      </c>
      <c r="H316">
        <f>IF('Раздел 1'!P29&gt;=SUM('Раздел 1'!AB29,'Раздел 1'!AD29,'Раздел 1'!AF29,'Раздел 1'!AG29),0,1)</f>
        <v>0</v>
      </c>
    </row>
    <row r="317" spans="1:8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375</v>
      </c>
      <c r="H317">
        <f>IF('Раздел 1'!P30&gt;=SUM('Раздел 1'!AB30,'Раздел 1'!AD30,'Раздел 1'!AF30,'Раздел 1'!AG30),0,1)</f>
        <v>0</v>
      </c>
    </row>
    <row r="318" spans="1:8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376</v>
      </c>
      <c r="H318">
        <f>IF('Раздел 1'!P31&gt;=SUM('Раздел 1'!AB31,'Раздел 1'!AD31,'Раздел 1'!AF31,'Раздел 1'!AG31),0,1)</f>
        <v>0</v>
      </c>
    </row>
    <row r="319" spans="1:8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377</v>
      </c>
      <c r="H319">
        <f>IF('Раздел 1'!P32&gt;=SUM('Раздел 1'!AB32,'Раздел 1'!AD32,'Раздел 1'!AF32,'Раздел 1'!AG32),0,1)</f>
        <v>0</v>
      </c>
    </row>
    <row r="320" spans="1:8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378</v>
      </c>
      <c r="H320">
        <f>IF('Раздел 1'!P33&gt;=SUM('Раздел 1'!AB33,'Раздел 1'!AD33,'Раздел 1'!AF33,'Раздел 1'!AG33),0,1)</f>
        <v>0</v>
      </c>
    </row>
    <row r="321" spans="1:8">
      <c r="A321" s="49">
        <f t="shared" ref="A321:A384" si="5">P_3</f>
        <v>609541</v>
      </c>
      <c r="B321" s="49">
        <v>1</v>
      </c>
      <c r="C321" s="49">
        <v>313</v>
      </c>
      <c r="D321" s="49">
        <v>313</v>
      </c>
      <c r="E321" t="s">
        <v>379</v>
      </c>
      <c r="H321">
        <f>IF('Раздел 1'!P34&gt;=SUM('Раздел 1'!AB34,'Раздел 1'!AD34,'Раздел 1'!AF34,'Раздел 1'!AG34),0,1)</f>
        <v>0</v>
      </c>
    </row>
    <row r="322" spans="1:8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380</v>
      </c>
      <c r="H322">
        <f>IF('Раздел 1'!P35&gt;=SUM('Раздел 1'!AB35,'Раздел 1'!AD35,'Раздел 1'!AF35,'Раздел 1'!AG35),0,1)</f>
        <v>0</v>
      </c>
    </row>
    <row r="323" spans="1:8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381</v>
      </c>
      <c r="H323">
        <f>IF('Раздел 1'!P36&gt;=SUM('Раздел 1'!AB36,'Раздел 1'!AD36,'Раздел 1'!AF36,'Раздел 1'!AG36),0,1)</f>
        <v>0</v>
      </c>
    </row>
    <row r="324" spans="1:8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382</v>
      </c>
      <c r="H324">
        <f>IF('Раздел 1'!P37&gt;=SUM('Раздел 1'!AB37,'Раздел 1'!AD37,'Раздел 1'!AF37,'Раздел 1'!AG37),0,1)</f>
        <v>0</v>
      </c>
    </row>
    <row r="325" spans="1:8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383</v>
      </c>
      <c r="H325">
        <f>IF('Раздел 1'!P38&gt;=SUM('Раздел 1'!AB38,'Раздел 1'!AD38,'Раздел 1'!AF38,'Раздел 1'!AG38),0,1)</f>
        <v>0</v>
      </c>
    </row>
    <row r="326" spans="1:8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384</v>
      </c>
      <c r="H326">
        <f>IF('Раздел 1'!P39&gt;=SUM('Раздел 1'!AB39,'Раздел 1'!AD39,'Раздел 1'!AF39,'Раздел 1'!AG39),0,1)</f>
        <v>0</v>
      </c>
    </row>
    <row r="327" spans="1:8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385</v>
      </c>
      <c r="H327">
        <f>IF('Раздел 1'!P40&gt;=SUM('Раздел 1'!AB40,'Раздел 1'!AD40,'Раздел 1'!AF40,'Раздел 1'!AG40),0,1)</f>
        <v>0</v>
      </c>
    </row>
    <row r="328" spans="1:8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386</v>
      </c>
      <c r="H328">
        <f>IF('Раздел 1'!P41&gt;=SUM('Раздел 1'!AB41,'Раздел 1'!AD41,'Раздел 1'!AF41,'Раздел 1'!AG41),0,1)</f>
        <v>0</v>
      </c>
    </row>
    <row r="329" spans="1:8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387</v>
      </c>
      <c r="H329">
        <f>IF('Раздел 1'!P42&gt;=SUM('Раздел 1'!AB42,'Раздел 1'!AD42,'Раздел 1'!AF42,'Раздел 1'!AG42),0,1)</f>
        <v>0</v>
      </c>
    </row>
    <row r="330" spans="1:8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388</v>
      </c>
      <c r="H330">
        <f>IF('Раздел 1'!P43&gt;=SUM('Раздел 1'!AB43,'Раздел 1'!AD43,'Раздел 1'!AF43,'Раздел 1'!AG43),0,1)</f>
        <v>0</v>
      </c>
    </row>
    <row r="331" spans="1:8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389</v>
      </c>
      <c r="H331">
        <f>IF('Раздел 1'!P44&gt;=SUM('Раздел 1'!AB44,'Раздел 1'!AD44,'Раздел 1'!AF44,'Раздел 1'!AG44),0,1)</f>
        <v>0</v>
      </c>
    </row>
    <row r="332" spans="1:8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390</v>
      </c>
      <c r="H332">
        <f>IF('Раздел 1'!P45&gt;=SUM('Раздел 1'!AB45,'Раздел 1'!AD45,'Раздел 1'!AF45,'Раздел 1'!AG45),0,1)</f>
        <v>0</v>
      </c>
    </row>
    <row r="333" spans="1:8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391</v>
      </c>
      <c r="H333">
        <f>IF('Раздел 1'!P46&gt;=SUM('Раздел 1'!AB46,'Раздел 1'!AD46,'Раздел 1'!AF46,'Раздел 1'!AG46),0,1)</f>
        <v>0</v>
      </c>
    </row>
    <row r="334" spans="1:8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392</v>
      </c>
      <c r="H334">
        <f>IF('Раздел 1'!P47&gt;=SUM('Раздел 1'!AB47,'Раздел 1'!AD47,'Раздел 1'!AF47,'Раздел 1'!AG47),0,1)</f>
        <v>0</v>
      </c>
    </row>
    <row r="335" spans="1:8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393</v>
      </c>
      <c r="H335">
        <f>IF('Раздел 1'!P48&gt;=SUM('Раздел 1'!AB48,'Раздел 1'!AD48,'Раздел 1'!AF48,'Раздел 1'!AG48),0,1)</f>
        <v>0</v>
      </c>
    </row>
    <row r="336" spans="1:8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394</v>
      </c>
      <c r="H336">
        <f>IF('Раздел 1'!P49&gt;=SUM('Раздел 1'!AB49,'Раздел 1'!AD49,'Раздел 1'!AF49,'Раздел 1'!AG49),0,1)</f>
        <v>0</v>
      </c>
    </row>
    <row r="337" spans="1:8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395</v>
      </c>
      <c r="H337">
        <f>IF('Раздел 1'!P50&gt;=SUM('Раздел 1'!AB50,'Раздел 1'!AD50,'Раздел 1'!AF50,'Раздел 1'!AG50),0,1)</f>
        <v>0</v>
      </c>
    </row>
    <row r="338" spans="1:8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396</v>
      </c>
      <c r="H338">
        <f>IF('Раздел 1'!P51&gt;=SUM('Раздел 1'!AB51,'Раздел 1'!AD51,'Раздел 1'!AF51,'Раздел 1'!AG51),0,1)</f>
        <v>0</v>
      </c>
    </row>
    <row r="339" spans="1:8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397</v>
      </c>
      <c r="H339">
        <f>IF('Раздел 1'!P52&gt;=SUM('Раздел 1'!AB52,'Раздел 1'!AD52,'Раздел 1'!AF52,'Раздел 1'!AG52),0,1)</f>
        <v>0</v>
      </c>
    </row>
    <row r="340" spans="1:8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398</v>
      </c>
      <c r="H340">
        <f>IF('Раздел 1'!P53&gt;=SUM('Раздел 1'!AB53,'Раздел 1'!AD53,'Раздел 1'!AF53,'Раздел 1'!AG53),0,1)</f>
        <v>0</v>
      </c>
    </row>
    <row r="341" spans="1:8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399</v>
      </c>
      <c r="H341">
        <f>IF('Раздел 1'!P54&gt;=SUM('Раздел 1'!AB54,'Раздел 1'!AD54,'Раздел 1'!AF54,'Раздел 1'!AG54),0,1)</f>
        <v>0</v>
      </c>
    </row>
    <row r="342" spans="1:8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400</v>
      </c>
      <c r="H342">
        <f>IF('Раздел 1'!P55&gt;=SUM('Раздел 1'!AB55,'Раздел 1'!AD55,'Раздел 1'!AF55,'Раздел 1'!AG55),0,1)</f>
        <v>0</v>
      </c>
    </row>
    <row r="343" spans="1:8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401</v>
      </c>
      <c r="H343">
        <f>IF('Раздел 1'!P56&gt;=SUM('Раздел 1'!AB56,'Раздел 1'!AD56,'Раздел 1'!AF56,'Раздел 1'!AG56),0,1)</f>
        <v>0</v>
      </c>
    </row>
    <row r="344" spans="1:8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402</v>
      </c>
      <c r="H344">
        <f>IF('Раздел 1'!P57&gt;=SUM('Раздел 1'!AB57,'Раздел 1'!AD57,'Раздел 1'!AF57,'Раздел 1'!AG57),0,1)</f>
        <v>0</v>
      </c>
    </row>
    <row r="345" spans="1:8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403</v>
      </c>
      <c r="H345">
        <f>IF('Раздел 1'!P58&gt;=SUM('Раздел 1'!AB58,'Раздел 1'!AD58,'Раздел 1'!AF58,'Раздел 1'!AG58),0,1)</f>
        <v>0</v>
      </c>
    </row>
    <row r="346" spans="1:8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404</v>
      </c>
      <c r="H346">
        <f>IF('Раздел 1'!P59&gt;=SUM('Раздел 1'!AB59,'Раздел 1'!AD59,'Раздел 1'!AF59,'Раздел 1'!AG59),0,1)</f>
        <v>0</v>
      </c>
    </row>
    <row r="347" spans="1:8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405</v>
      </c>
      <c r="H347">
        <f>IF('Раздел 1'!P60&gt;=SUM('Раздел 1'!AB60,'Раздел 1'!AD60,'Раздел 1'!AF60,'Раздел 1'!AG60),0,1)</f>
        <v>0</v>
      </c>
    </row>
    <row r="348" spans="1:8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406</v>
      </c>
      <c r="H348">
        <f>IF('Раздел 1'!P27&gt;='Раздел 1'!P56,0,1)</f>
        <v>0</v>
      </c>
    </row>
    <row r="349" spans="1:8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407</v>
      </c>
      <c r="H349">
        <f>IF('Раздел 1'!Q27&gt;='Раздел 1'!Q56,0,1)</f>
        <v>0</v>
      </c>
    </row>
    <row r="350" spans="1:8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408</v>
      </c>
      <c r="H350">
        <f>IF('Раздел 1'!R27&gt;='Раздел 1'!R56,0,1)</f>
        <v>0</v>
      </c>
    </row>
    <row r="351" spans="1:8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410</v>
      </c>
      <c r="H351">
        <f>IF('Раздел 1'!S27&gt;='Раздел 1'!S56,0,1)</f>
        <v>0</v>
      </c>
    </row>
    <row r="352" spans="1:8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411</v>
      </c>
      <c r="H352">
        <f>IF('Раздел 1'!T27&gt;='Раздел 1'!T56,0,1)</f>
        <v>0</v>
      </c>
    </row>
    <row r="353" spans="1:8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412</v>
      </c>
      <c r="H353">
        <f>IF('Раздел 1'!U27&gt;='Раздел 1'!U56,0,1)</f>
        <v>0</v>
      </c>
    </row>
    <row r="354" spans="1:8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413</v>
      </c>
      <c r="H354">
        <f>IF('Раздел 1'!V27&gt;='Раздел 1'!V56,0,1)</f>
        <v>0</v>
      </c>
    </row>
    <row r="355" spans="1:8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414</v>
      </c>
      <c r="H355">
        <f>IF('Раздел 1'!W27&gt;='Раздел 1'!W56,0,1)</f>
        <v>0</v>
      </c>
    </row>
    <row r="356" spans="1:8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415</v>
      </c>
      <c r="H356">
        <f>IF('Раздел 1'!X27&gt;='Раздел 1'!X56,0,1)</f>
        <v>0</v>
      </c>
    </row>
    <row r="357" spans="1:8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416</v>
      </c>
      <c r="H357">
        <f>IF('Раздел 1'!Y27&gt;='Раздел 1'!Y56,0,1)</f>
        <v>0</v>
      </c>
    </row>
    <row r="358" spans="1:8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417</v>
      </c>
      <c r="H358">
        <f>IF('Раздел 1'!Z27&gt;='Раздел 1'!Z56,0,1)</f>
        <v>0</v>
      </c>
    </row>
    <row r="359" spans="1:8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418</v>
      </c>
      <c r="H359">
        <f>IF('Раздел 1'!AA27&gt;='Раздел 1'!AA56,0,1)</f>
        <v>0</v>
      </c>
    </row>
    <row r="360" spans="1:8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419</v>
      </c>
      <c r="H360">
        <f>IF('Раздел 1'!AB27&gt;='Раздел 1'!AB56,0,1)</f>
        <v>0</v>
      </c>
    </row>
    <row r="361" spans="1:8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420</v>
      </c>
      <c r="H361">
        <f>IF('Раздел 1'!AC27&gt;='Раздел 1'!AC56,0,1)</f>
        <v>0</v>
      </c>
    </row>
    <row r="362" spans="1:8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421</v>
      </c>
      <c r="H362">
        <f>IF('Раздел 1'!AD27&gt;='Раздел 1'!AD56,0,1)</f>
        <v>0</v>
      </c>
    </row>
    <row r="363" spans="1:8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422</v>
      </c>
      <c r="H363">
        <f>IF('Раздел 1'!AE27&gt;='Раздел 1'!AE56,0,1)</f>
        <v>0</v>
      </c>
    </row>
    <row r="364" spans="1:8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423</v>
      </c>
      <c r="H364">
        <f>IF('Раздел 1'!AF27&gt;='Раздел 1'!AF56,0,1)</f>
        <v>0</v>
      </c>
    </row>
    <row r="365" spans="1:8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424</v>
      </c>
      <c r="H365">
        <f>IF('Раздел 1'!AG27&gt;='Раздел 1'!AG56,0,1)</f>
        <v>0</v>
      </c>
    </row>
    <row r="366" spans="1:8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425</v>
      </c>
      <c r="H366">
        <f>IF('Раздел 1'!AH27&gt;='Раздел 1'!AH56,0,1)</f>
        <v>0</v>
      </c>
    </row>
    <row r="367" spans="1:8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426</v>
      </c>
      <c r="H367">
        <f>IF('Раздел 1'!AI27&gt;='Раздел 1'!AI56,0,1)</f>
        <v>0</v>
      </c>
    </row>
    <row r="368" spans="1:8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427</v>
      </c>
      <c r="H368">
        <f>IF('Раздел 1'!AJ27&gt;='Раздел 1'!AJ56,0,1)</f>
        <v>0</v>
      </c>
    </row>
    <row r="369" spans="1:8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428</v>
      </c>
      <c r="H369">
        <f>IF('Раздел 1'!AK27&gt;='Раздел 1'!AK56,0,1)</f>
        <v>0</v>
      </c>
    </row>
    <row r="370" spans="1:8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429</v>
      </c>
      <c r="H370">
        <f>IF('Раздел 1'!AL27&gt;='Раздел 1'!AL56,0,1)</f>
        <v>0</v>
      </c>
    </row>
    <row r="371" spans="1:8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430</v>
      </c>
      <c r="H371">
        <f>IF('Раздел 1'!AM27&gt;='Раздел 1'!AM56,0,1)</f>
        <v>0</v>
      </c>
    </row>
    <row r="372" spans="1:8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431</v>
      </c>
      <c r="H372">
        <f>IF('Раздел 1'!AN27&gt;='Раздел 1'!AN56,0,1)</f>
        <v>0</v>
      </c>
    </row>
    <row r="373" spans="1:8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432</v>
      </c>
      <c r="H373">
        <f>IF('Раздел 1'!AO27&gt;='Раздел 1'!AO56,0,1)</f>
        <v>0</v>
      </c>
    </row>
    <row r="374" spans="1:8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433</v>
      </c>
      <c r="H374">
        <f>IF('Раздел 1'!AP27&gt;='Раздел 1'!AP56,0,1)</f>
        <v>0</v>
      </c>
    </row>
    <row r="375" spans="1:8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434</v>
      </c>
      <c r="H375">
        <f>IF('Раздел 1'!AQ27&gt;='Раздел 1'!AQ56,0,1)</f>
        <v>0</v>
      </c>
    </row>
    <row r="376" spans="1:8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435</v>
      </c>
      <c r="H376">
        <f>IF('Раздел 1'!P27&gt;='Раздел 1'!P57,0,1)</f>
        <v>0</v>
      </c>
    </row>
    <row r="377" spans="1:8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436</v>
      </c>
      <c r="H377">
        <f>IF('Раздел 1'!Q27&gt;='Раздел 1'!Q57,0,1)</f>
        <v>0</v>
      </c>
    </row>
    <row r="378" spans="1:8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437</v>
      </c>
      <c r="H378">
        <f>IF('Раздел 1'!R27&gt;='Раздел 1'!R57,0,1)</f>
        <v>0</v>
      </c>
    </row>
    <row r="379" spans="1:8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438</v>
      </c>
      <c r="H379">
        <f>IF('Раздел 1'!S27&gt;='Раздел 1'!S57,0,1)</f>
        <v>0</v>
      </c>
    </row>
    <row r="380" spans="1:8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439</v>
      </c>
      <c r="H380">
        <f>IF('Раздел 1'!T27&gt;='Раздел 1'!T57,0,1)</f>
        <v>0</v>
      </c>
    </row>
    <row r="381" spans="1:8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440</v>
      </c>
      <c r="H381">
        <f>IF('Раздел 1'!U27&gt;='Раздел 1'!U57,0,1)</f>
        <v>0</v>
      </c>
    </row>
    <row r="382" spans="1:8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441</v>
      </c>
      <c r="H382">
        <f>IF('Раздел 1'!V27&gt;='Раздел 1'!V57,0,1)</f>
        <v>0</v>
      </c>
    </row>
    <row r="383" spans="1:8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442</v>
      </c>
      <c r="H383">
        <f>IF('Раздел 1'!W27&gt;='Раздел 1'!W57,0,1)</f>
        <v>0</v>
      </c>
    </row>
    <row r="384" spans="1:8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443</v>
      </c>
      <c r="H384">
        <f>IF('Раздел 1'!X27&gt;='Раздел 1'!X57,0,1)</f>
        <v>0</v>
      </c>
    </row>
    <row r="385" spans="1:8">
      <c r="A385" s="49">
        <f t="shared" ref="A385:A448" si="6">P_3</f>
        <v>609541</v>
      </c>
      <c r="B385" s="49">
        <v>1</v>
      </c>
      <c r="C385" s="49">
        <v>377</v>
      </c>
      <c r="D385" s="49">
        <v>377</v>
      </c>
      <c r="E385" t="s">
        <v>444</v>
      </c>
      <c r="H385">
        <f>IF('Раздел 1'!Y27&gt;='Раздел 1'!Y57,0,1)</f>
        <v>0</v>
      </c>
    </row>
    <row r="386" spans="1:8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445</v>
      </c>
      <c r="H386">
        <f>IF('Раздел 1'!Z27&gt;='Раздел 1'!Z57,0,1)</f>
        <v>0</v>
      </c>
    </row>
    <row r="387" spans="1:8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446</v>
      </c>
      <c r="H387">
        <f>IF('Раздел 1'!AA27&gt;='Раздел 1'!AA57,0,1)</f>
        <v>0</v>
      </c>
    </row>
    <row r="388" spans="1:8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447</v>
      </c>
      <c r="H388">
        <f>IF('Раздел 1'!AB27&gt;='Раздел 1'!AB57,0,1)</f>
        <v>0</v>
      </c>
    </row>
    <row r="389" spans="1:8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448</v>
      </c>
      <c r="H389">
        <f>IF('Раздел 1'!AC27&gt;='Раздел 1'!AC57,0,1)</f>
        <v>0</v>
      </c>
    </row>
    <row r="390" spans="1:8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449</v>
      </c>
      <c r="H390">
        <f>IF('Раздел 1'!AD27&gt;='Раздел 1'!AD57,0,1)</f>
        <v>0</v>
      </c>
    </row>
    <row r="391" spans="1:8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450</v>
      </c>
      <c r="H391">
        <f>IF('Раздел 1'!AE27&gt;='Раздел 1'!AE57,0,1)</f>
        <v>0</v>
      </c>
    </row>
    <row r="392" spans="1:8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451</v>
      </c>
      <c r="H392">
        <f>IF('Раздел 1'!AF27&gt;='Раздел 1'!AF57,0,1)</f>
        <v>0</v>
      </c>
    </row>
    <row r="393" spans="1:8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452</v>
      </c>
      <c r="H393">
        <f>IF('Раздел 1'!AG27&gt;='Раздел 1'!AG57,0,1)</f>
        <v>0</v>
      </c>
    </row>
    <row r="394" spans="1:8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453</v>
      </c>
      <c r="H394">
        <f>IF('Раздел 1'!AH27&gt;='Раздел 1'!AH57,0,1)</f>
        <v>0</v>
      </c>
    </row>
    <row r="395" spans="1:8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454</v>
      </c>
      <c r="H395">
        <f>IF('Раздел 1'!AI27&gt;='Раздел 1'!AI57,0,1)</f>
        <v>0</v>
      </c>
    </row>
    <row r="396" spans="1:8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455</v>
      </c>
      <c r="H396">
        <f>IF('Раздел 1'!AJ27&gt;='Раздел 1'!AJ57,0,1)</f>
        <v>0</v>
      </c>
    </row>
    <row r="397" spans="1:8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456</v>
      </c>
      <c r="H397">
        <f>IF('Раздел 1'!AK27&gt;='Раздел 1'!AK57,0,1)</f>
        <v>0</v>
      </c>
    </row>
    <row r="398" spans="1:8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457</v>
      </c>
      <c r="H398">
        <f>IF('Раздел 1'!AL27&gt;='Раздел 1'!AL57,0,1)</f>
        <v>0</v>
      </c>
    </row>
    <row r="399" spans="1:8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458</v>
      </c>
      <c r="H399">
        <f>IF('Раздел 1'!AM27&gt;='Раздел 1'!AM57,0,1)</f>
        <v>0</v>
      </c>
    </row>
    <row r="400" spans="1:8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459</v>
      </c>
      <c r="H400">
        <f>IF('Раздел 1'!AN27&gt;='Раздел 1'!AN57,0,1)</f>
        <v>0</v>
      </c>
    </row>
    <row r="401" spans="1:8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460</v>
      </c>
      <c r="H401">
        <f>IF('Раздел 1'!AO27&gt;='Раздел 1'!AO57,0,1)</f>
        <v>0</v>
      </c>
    </row>
    <row r="402" spans="1:8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461</v>
      </c>
      <c r="H402">
        <f>IF('Раздел 1'!AP27&gt;='Раздел 1'!AP57,0,1)</f>
        <v>0</v>
      </c>
    </row>
    <row r="403" spans="1:8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462</v>
      </c>
      <c r="H403">
        <f>IF('Раздел 1'!AQ27&gt;='Раздел 1'!AQ57,0,1)</f>
        <v>0</v>
      </c>
    </row>
    <row r="404" spans="1:8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463</v>
      </c>
      <c r="H404">
        <f>IF('Раздел 1'!P61&gt;='Раздел 1'!P62,0,1)</f>
        <v>0</v>
      </c>
    </row>
    <row r="405" spans="1:8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464</v>
      </c>
      <c r="H405">
        <f>IF('Раздел 1'!P21&gt;='Раздел 1'!R21,0,1)</f>
        <v>0</v>
      </c>
    </row>
    <row r="406" spans="1:8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465</v>
      </c>
      <c r="H406">
        <f>IF('Раздел 1'!P22&gt;='Раздел 1'!R22,0,1)</f>
        <v>0</v>
      </c>
    </row>
    <row r="407" spans="1:8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466</v>
      </c>
      <c r="H407">
        <f>IF('Раздел 1'!P23&gt;='Раздел 1'!R23,0,1)</f>
        <v>0</v>
      </c>
    </row>
    <row r="408" spans="1:8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467</v>
      </c>
      <c r="H408">
        <f>IF('Раздел 1'!P24&gt;='Раздел 1'!R24,0,1)</f>
        <v>0</v>
      </c>
    </row>
    <row r="409" spans="1:8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468</v>
      </c>
      <c r="H409">
        <f>IF('Раздел 1'!P25&gt;='Раздел 1'!R25,0,1)</f>
        <v>0</v>
      </c>
    </row>
    <row r="410" spans="1:8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469</v>
      </c>
      <c r="H410">
        <f>IF('Раздел 1'!P26&gt;='Раздел 1'!R26,0,1)</f>
        <v>0</v>
      </c>
    </row>
    <row r="411" spans="1:8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470</v>
      </c>
      <c r="H411">
        <f>IF('Раздел 1'!P27&gt;='Раздел 1'!R27,0,1)</f>
        <v>0</v>
      </c>
    </row>
    <row r="412" spans="1:8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471</v>
      </c>
      <c r="H412">
        <f>IF('Раздел 1'!P28&gt;='Раздел 1'!R28,0,1)</f>
        <v>0</v>
      </c>
    </row>
    <row r="413" spans="1:8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472</v>
      </c>
      <c r="H413">
        <f>IF('Раздел 1'!P29&gt;='Раздел 1'!R29,0,1)</f>
        <v>0</v>
      </c>
    </row>
    <row r="414" spans="1:8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473</v>
      </c>
      <c r="H414">
        <f>IF('Раздел 1'!P30&gt;='Раздел 1'!R30,0,1)</f>
        <v>0</v>
      </c>
    </row>
    <row r="415" spans="1:8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474</v>
      </c>
      <c r="H415">
        <f>IF('Раздел 1'!P31&gt;='Раздел 1'!R31,0,1)</f>
        <v>0</v>
      </c>
    </row>
    <row r="416" spans="1:8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475</v>
      </c>
      <c r="H416">
        <f>IF('Раздел 1'!P32&gt;='Раздел 1'!R32,0,1)</f>
        <v>0</v>
      </c>
    </row>
    <row r="417" spans="1:8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476</v>
      </c>
      <c r="H417">
        <f>IF('Раздел 1'!P33&gt;='Раздел 1'!R33,0,1)</f>
        <v>0</v>
      </c>
    </row>
    <row r="418" spans="1:8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477</v>
      </c>
      <c r="H418">
        <f>IF('Раздел 1'!P34&gt;='Раздел 1'!R34,0,1)</f>
        <v>0</v>
      </c>
    </row>
    <row r="419" spans="1:8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478</v>
      </c>
      <c r="H419">
        <f>IF('Раздел 1'!P35&gt;='Раздел 1'!R35,0,1)</f>
        <v>0</v>
      </c>
    </row>
    <row r="420" spans="1:8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479</v>
      </c>
      <c r="H420">
        <f>IF('Раздел 1'!P36&gt;='Раздел 1'!R36,0,1)</f>
        <v>0</v>
      </c>
    </row>
    <row r="421" spans="1:8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480</v>
      </c>
      <c r="H421">
        <f>IF('Раздел 1'!P37&gt;='Раздел 1'!R37,0,1)</f>
        <v>0</v>
      </c>
    </row>
    <row r="422" spans="1:8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481</v>
      </c>
      <c r="H422">
        <f>IF('Раздел 1'!P38&gt;='Раздел 1'!R38,0,1)</f>
        <v>0</v>
      </c>
    </row>
    <row r="423" spans="1:8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482</v>
      </c>
      <c r="H423">
        <f>IF('Раздел 1'!P39&gt;='Раздел 1'!R39,0,1)</f>
        <v>0</v>
      </c>
    </row>
    <row r="424" spans="1:8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483</v>
      </c>
      <c r="H424">
        <f>IF('Раздел 1'!P40&gt;='Раздел 1'!R40,0,1)</f>
        <v>0</v>
      </c>
    </row>
    <row r="425" spans="1:8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484</v>
      </c>
      <c r="H425">
        <f>IF('Раздел 1'!P41&gt;='Раздел 1'!R41,0,1)</f>
        <v>0</v>
      </c>
    </row>
    <row r="426" spans="1:8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485</v>
      </c>
      <c r="H426">
        <f>IF('Раздел 1'!P42&gt;='Раздел 1'!R42,0,1)</f>
        <v>0</v>
      </c>
    </row>
    <row r="427" spans="1:8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486</v>
      </c>
      <c r="H427">
        <f>IF('Раздел 1'!P43&gt;='Раздел 1'!R43,0,1)</f>
        <v>0</v>
      </c>
    </row>
    <row r="428" spans="1:8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487</v>
      </c>
      <c r="H428">
        <f>IF('Раздел 1'!P44&gt;='Раздел 1'!R44,0,1)</f>
        <v>0</v>
      </c>
    </row>
    <row r="429" spans="1:8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488</v>
      </c>
      <c r="H429">
        <f>IF('Раздел 1'!P45&gt;='Раздел 1'!R45,0,1)</f>
        <v>0</v>
      </c>
    </row>
    <row r="430" spans="1:8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489</v>
      </c>
      <c r="H430">
        <f>IF('Раздел 1'!P46&gt;='Раздел 1'!R46,0,1)</f>
        <v>0</v>
      </c>
    </row>
    <row r="431" spans="1:8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490</v>
      </c>
      <c r="H431">
        <f>IF('Раздел 1'!P47&gt;='Раздел 1'!R47,0,1)</f>
        <v>0</v>
      </c>
    </row>
    <row r="432" spans="1:8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491</v>
      </c>
      <c r="H432">
        <f>IF('Раздел 1'!P48&gt;='Раздел 1'!R48,0,1)</f>
        <v>0</v>
      </c>
    </row>
    <row r="433" spans="1:8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492</v>
      </c>
      <c r="H433">
        <f>IF('Раздел 1'!P49&gt;='Раздел 1'!R49,0,1)</f>
        <v>0</v>
      </c>
    </row>
    <row r="434" spans="1:8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493</v>
      </c>
      <c r="H434">
        <f>IF('Раздел 1'!P50&gt;='Раздел 1'!R50,0,1)</f>
        <v>0</v>
      </c>
    </row>
    <row r="435" spans="1:8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494</v>
      </c>
      <c r="H435">
        <f>IF('Раздел 1'!P51&gt;='Раздел 1'!R51,0,1)</f>
        <v>0</v>
      </c>
    </row>
    <row r="436" spans="1:8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495</v>
      </c>
      <c r="H436">
        <f>IF('Раздел 1'!P52&gt;='Раздел 1'!R52,0,1)</f>
        <v>0</v>
      </c>
    </row>
    <row r="437" spans="1:8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496</v>
      </c>
      <c r="H437">
        <f>IF('Раздел 1'!P53&gt;='Раздел 1'!R53,0,1)</f>
        <v>0</v>
      </c>
    </row>
    <row r="438" spans="1:8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497</v>
      </c>
      <c r="H438">
        <f>IF('Раздел 1'!P54&gt;='Раздел 1'!R54,0,1)</f>
        <v>0</v>
      </c>
    </row>
    <row r="439" spans="1:8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498</v>
      </c>
      <c r="H439">
        <f>IF('Раздел 1'!P55&gt;='Раздел 1'!R55,0,1)</f>
        <v>0</v>
      </c>
    </row>
    <row r="440" spans="1:8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499</v>
      </c>
      <c r="H440">
        <f>IF('Раздел 1'!P56&gt;='Раздел 1'!R56,0,1)</f>
        <v>0</v>
      </c>
    </row>
    <row r="441" spans="1:8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500</v>
      </c>
      <c r="H441">
        <f>IF('Раздел 1'!P57&gt;='Раздел 1'!R57,0,1)</f>
        <v>0</v>
      </c>
    </row>
    <row r="442" spans="1:8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501</v>
      </c>
      <c r="H442">
        <f>IF('Раздел 1'!P58&gt;='Раздел 1'!R58,0,1)</f>
        <v>0</v>
      </c>
    </row>
    <row r="443" spans="1:8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502</v>
      </c>
      <c r="H443">
        <f>IF('Раздел 1'!P59&gt;='Раздел 1'!R59,0,1)</f>
        <v>0</v>
      </c>
    </row>
    <row r="444" spans="1:8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503</v>
      </c>
      <c r="H444">
        <f>IF('Раздел 1'!P60&gt;='Раздел 1'!R60,0,1)</f>
        <v>0</v>
      </c>
    </row>
    <row r="445" spans="1:8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504</v>
      </c>
      <c r="H445">
        <f>IF('Раздел 1'!P21&gt;='Раздел 1'!U21,0,1)</f>
        <v>0</v>
      </c>
    </row>
    <row r="446" spans="1:8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505</v>
      </c>
      <c r="H446">
        <f>IF('Раздел 1'!P22&gt;='Раздел 1'!U22,0,1)</f>
        <v>0</v>
      </c>
    </row>
    <row r="447" spans="1:8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506</v>
      </c>
      <c r="H447">
        <f>IF('Раздел 1'!P23&gt;='Раздел 1'!U23,0,1)</f>
        <v>0</v>
      </c>
    </row>
    <row r="448" spans="1:8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507</v>
      </c>
      <c r="H448">
        <f>IF('Раздел 1'!P24&gt;='Раздел 1'!U24,0,1)</f>
        <v>0</v>
      </c>
    </row>
    <row r="449" spans="1:8">
      <c r="A449" s="49">
        <f t="shared" ref="A449:A512" si="7">P_3</f>
        <v>609541</v>
      </c>
      <c r="B449" s="49">
        <v>1</v>
      </c>
      <c r="C449" s="49">
        <v>441</v>
      </c>
      <c r="D449" s="49">
        <v>441</v>
      </c>
      <c r="E449" t="s">
        <v>508</v>
      </c>
      <c r="H449">
        <f>IF('Раздел 1'!P25&gt;='Раздел 1'!U25,0,1)</f>
        <v>0</v>
      </c>
    </row>
    <row r="450" spans="1:8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509</v>
      </c>
      <c r="H450">
        <f>IF('Раздел 1'!P26&gt;='Раздел 1'!U26,0,1)</f>
        <v>0</v>
      </c>
    </row>
    <row r="451" spans="1:8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510</v>
      </c>
      <c r="H451">
        <f>IF('Раздел 1'!P27&gt;='Раздел 1'!U27,0,1)</f>
        <v>0</v>
      </c>
    </row>
    <row r="452" spans="1:8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511</v>
      </c>
      <c r="H452">
        <f>IF('Раздел 1'!P28&gt;='Раздел 1'!U28,0,1)</f>
        <v>0</v>
      </c>
    </row>
    <row r="453" spans="1:8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512</v>
      </c>
      <c r="H453">
        <f>IF('Раздел 1'!P29&gt;='Раздел 1'!U29,0,1)</f>
        <v>0</v>
      </c>
    </row>
    <row r="454" spans="1:8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513</v>
      </c>
      <c r="H454">
        <f>IF('Раздел 1'!P30&gt;='Раздел 1'!U30,0,1)</f>
        <v>0</v>
      </c>
    </row>
    <row r="455" spans="1:8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514</v>
      </c>
      <c r="H455">
        <f>IF('Раздел 1'!P31&gt;='Раздел 1'!U31,0,1)</f>
        <v>0</v>
      </c>
    </row>
    <row r="456" spans="1:8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515</v>
      </c>
      <c r="H456">
        <f>IF('Раздел 1'!P32&gt;='Раздел 1'!U32,0,1)</f>
        <v>0</v>
      </c>
    </row>
    <row r="457" spans="1:8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516</v>
      </c>
      <c r="H457">
        <f>IF('Раздел 1'!P33&gt;='Раздел 1'!U33,0,1)</f>
        <v>0</v>
      </c>
    </row>
    <row r="458" spans="1:8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517</v>
      </c>
      <c r="H458">
        <f>IF('Раздел 1'!P34&gt;='Раздел 1'!U34,0,1)</f>
        <v>0</v>
      </c>
    </row>
    <row r="459" spans="1:8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518</v>
      </c>
      <c r="H459">
        <f>IF('Раздел 1'!P35&gt;='Раздел 1'!U35,0,1)</f>
        <v>0</v>
      </c>
    </row>
    <row r="460" spans="1:8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519</v>
      </c>
      <c r="H460">
        <f>IF('Раздел 1'!P36&gt;='Раздел 1'!U36,0,1)</f>
        <v>0</v>
      </c>
    </row>
    <row r="461" spans="1:8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520</v>
      </c>
      <c r="H461">
        <f>IF('Раздел 1'!P37&gt;='Раздел 1'!U37,0,1)</f>
        <v>0</v>
      </c>
    </row>
    <row r="462" spans="1:8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521</v>
      </c>
      <c r="H462">
        <f>IF('Раздел 1'!P38&gt;='Раздел 1'!U38,0,1)</f>
        <v>0</v>
      </c>
    </row>
    <row r="463" spans="1:8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522</v>
      </c>
      <c r="H463">
        <f>IF('Раздел 1'!P39&gt;='Раздел 1'!U39,0,1)</f>
        <v>0</v>
      </c>
    </row>
    <row r="464" spans="1:8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523</v>
      </c>
      <c r="H464">
        <f>IF('Раздел 1'!P40&gt;='Раздел 1'!U40,0,1)</f>
        <v>0</v>
      </c>
    </row>
    <row r="465" spans="1:8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524</v>
      </c>
      <c r="H465">
        <f>IF('Раздел 1'!P41&gt;='Раздел 1'!U41,0,1)</f>
        <v>0</v>
      </c>
    </row>
    <row r="466" spans="1:8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525</v>
      </c>
      <c r="H466">
        <f>IF('Раздел 1'!P42&gt;='Раздел 1'!U42,0,1)</f>
        <v>0</v>
      </c>
    </row>
    <row r="467" spans="1:8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526</v>
      </c>
      <c r="H467">
        <f>IF('Раздел 1'!P43&gt;='Раздел 1'!U43,0,1)</f>
        <v>0</v>
      </c>
    </row>
    <row r="468" spans="1:8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527</v>
      </c>
      <c r="H468">
        <f>IF('Раздел 1'!P44&gt;='Раздел 1'!U44,0,1)</f>
        <v>0</v>
      </c>
    </row>
    <row r="469" spans="1:8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528</v>
      </c>
      <c r="H469">
        <f>IF('Раздел 1'!P45&gt;='Раздел 1'!U45,0,1)</f>
        <v>0</v>
      </c>
    </row>
    <row r="470" spans="1:8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529</v>
      </c>
      <c r="H470">
        <f>IF('Раздел 1'!P46&gt;='Раздел 1'!U46,0,1)</f>
        <v>0</v>
      </c>
    </row>
    <row r="471" spans="1:8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530</v>
      </c>
      <c r="H471">
        <f>IF('Раздел 1'!P47&gt;='Раздел 1'!U47,0,1)</f>
        <v>0</v>
      </c>
    </row>
    <row r="472" spans="1:8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531</v>
      </c>
      <c r="H472">
        <f>IF('Раздел 1'!P48&gt;='Раздел 1'!U48,0,1)</f>
        <v>0</v>
      </c>
    </row>
    <row r="473" spans="1:8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532</v>
      </c>
      <c r="H473">
        <f>IF('Раздел 1'!P49&gt;='Раздел 1'!U49,0,1)</f>
        <v>0</v>
      </c>
    </row>
    <row r="474" spans="1:8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533</v>
      </c>
      <c r="H474">
        <f>IF('Раздел 1'!P50&gt;='Раздел 1'!U50,0,1)</f>
        <v>0</v>
      </c>
    </row>
    <row r="475" spans="1:8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534</v>
      </c>
      <c r="H475">
        <f>IF('Раздел 1'!P51&gt;='Раздел 1'!U51,0,1)</f>
        <v>0</v>
      </c>
    </row>
    <row r="476" spans="1:8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535</v>
      </c>
      <c r="H476">
        <f>IF('Раздел 1'!P52&gt;='Раздел 1'!U52,0,1)</f>
        <v>0</v>
      </c>
    </row>
    <row r="477" spans="1:8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536</v>
      </c>
      <c r="H477">
        <f>IF('Раздел 1'!P53&gt;='Раздел 1'!U53,0,1)</f>
        <v>0</v>
      </c>
    </row>
    <row r="478" spans="1:8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537</v>
      </c>
      <c r="H478">
        <f>IF('Раздел 1'!P54&gt;='Раздел 1'!U54,0,1)</f>
        <v>0</v>
      </c>
    </row>
    <row r="479" spans="1:8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538</v>
      </c>
      <c r="H479">
        <f>IF('Раздел 1'!P55&gt;='Раздел 1'!U55,0,1)</f>
        <v>0</v>
      </c>
    </row>
    <row r="480" spans="1:8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539</v>
      </c>
      <c r="H480">
        <f>IF('Раздел 1'!P56&gt;='Раздел 1'!U56,0,1)</f>
        <v>0</v>
      </c>
    </row>
    <row r="481" spans="1:8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540</v>
      </c>
      <c r="H481">
        <f>IF('Раздел 1'!P57&gt;='Раздел 1'!U57,0,1)</f>
        <v>0</v>
      </c>
    </row>
    <row r="482" spans="1:8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541</v>
      </c>
      <c r="H482">
        <f>IF('Раздел 1'!P58&gt;='Раздел 1'!U58,0,1)</f>
        <v>0</v>
      </c>
    </row>
    <row r="483" spans="1:8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542</v>
      </c>
      <c r="H483">
        <f>IF('Раздел 1'!P59&gt;='Раздел 1'!U59,0,1)</f>
        <v>0</v>
      </c>
    </row>
    <row r="484" spans="1:8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543</v>
      </c>
      <c r="H484">
        <f>IF('Раздел 1'!P60&gt;='Раздел 1'!U60,0,1)</f>
        <v>0</v>
      </c>
    </row>
    <row r="485" spans="1:8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544</v>
      </c>
      <c r="H485">
        <f>IF('Раздел 1'!Z21&gt;='Раздел 1'!AA21,0,1)</f>
        <v>0</v>
      </c>
    </row>
    <row r="486" spans="1:8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545</v>
      </c>
      <c r="H486">
        <f>IF('Раздел 1'!Z22&gt;='Раздел 1'!AA22,0,1)</f>
        <v>0</v>
      </c>
    </row>
    <row r="487" spans="1:8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546</v>
      </c>
      <c r="H487">
        <f>IF('Раздел 1'!Z23&gt;='Раздел 1'!AA23,0,1)</f>
        <v>0</v>
      </c>
    </row>
    <row r="488" spans="1:8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547</v>
      </c>
      <c r="H488">
        <f>IF('Раздел 1'!Z24&gt;='Раздел 1'!AA24,0,1)</f>
        <v>0</v>
      </c>
    </row>
    <row r="489" spans="1:8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548</v>
      </c>
      <c r="H489">
        <f>IF('Раздел 1'!Z25&gt;='Раздел 1'!AA25,0,1)</f>
        <v>0</v>
      </c>
    </row>
    <row r="490" spans="1:8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549</v>
      </c>
      <c r="H490">
        <f>IF('Раздел 1'!Z26&gt;='Раздел 1'!AA26,0,1)</f>
        <v>0</v>
      </c>
    </row>
    <row r="491" spans="1:8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550</v>
      </c>
      <c r="H491">
        <f>IF('Раздел 1'!Z27&gt;='Раздел 1'!AA27,0,1)</f>
        <v>0</v>
      </c>
    </row>
    <row r="492" spans="1:8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551</v>
      </c>
      <c r="H492">
        <f>IF('Раздел 1'!Z28&gt;='Раздел 1'!AA28,0,1)</f>
        <v>0</v>
      </c>
    </row>
    <row r="493" spans="1:8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552</v>
      </c>
      <c r="H493">
        <f>IF('Раздел 1'!Z29&gt;='Раздел 1'!AA29,0,1)</f>
        <v>0</v>
      </c>
    </row>
    <row r="494" spans="1:8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553</v>
      </c>
      <c r="H494">
        <f>IF('Раздел 1'!Z30&gt;='Раздел 1'!AA30,0,1)</f>
        <v>0</v>
      </c>
    </row>
    <row r="495" spans="1:8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554</v>
      </c>
      <c r="H495">
        <f>IF('Раздел 1'!Z31&gt;='Раздел 1'!AA31,0,1)</f>
        <v>0</v>
      </c>
    </row>
    <row r="496" spans="1:8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555</v>
      </c>
      <c r="H496">
        <f>IF('Раздел 1'!Z32&gt;='Раздел 1'!AA32,0,1)</f>
        <v>0</v>
      </c>
    </row>
    <row r="497" spans="1:8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556</v>
      </c>
      <c r="H497">
        <f>IF('Раздел 1'!Z33&gt;='Раздел 1'!AA33,0,1)</f>
        <v>0</v>
      </c>
    </row>
    <row r="498" spans="1:8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557</v>
      </c>
      <c r="H498">
        <f>IF('Раздел 1'!Z34&gt;='Раздел 1'!AA34,0,1)</f>
        <v>0</v>
      </c>
    </row>
    <row r="499" spans="1:8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558</v>
      </c>
      <c r="H499">
        <f>IF('Раздел 1'!Z35&gt;='Раздел 1'!AA35,0,1)</f>
        <v>0</v>
      </c>
    </row>
    <row r="500" spans="1:8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559</v>
      </c>
      <c r="H500">
        <f>IF('Раздел 1'!Z36&gt;='Раздел 1'!AA36,0,1)</f>
        <v>0</v>
      </c>
    </row>
    <row r="501" spans="1:8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560</v>
      </c>
      <c r="H501">
        <f>IF('Раздел 1'!Z37&gt;='Раздел 1'!AA37,0,1)</f>
        <v>0</v>
      </c>
    </row>
    <row r="502" spans="1:8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561</v>
      </c>
      <c r="H502">
        <f>IF('Раздел 1'!Z38&gt;='Раздел 1'!AA38,0,1)</f>
        <v>0</v>
      </c>
    </row>
    <row r="503" spans="1:8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562</v>
      </c>
      <c r="H503">
        <f>IF('Раздел 1'!Z39&gt;='Раздел 1'!AA39,0,1)</f>
        <v>0</v>
      </c>
    </row>
    <row r="504" spans="1:8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563</v>
      </c>
      <c r="H504">
        <f>IF('Раздел 1'!Z40&gt;='Раздел 1'!AA40,0,1)</f>
        <v>0</v>
      </c>
    </row>
    <row r="505" spans="1:8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564</v>
      </c>
      <c r="H505">
        <f>IF('Раздел 1'!Z41&gt;='Раздел 1'!AA41,0,1)</f>
        <v>0</v>
      </c>
    </row>
    <row r="506" spans="1:8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565</v>
      </c>
      <c r="H506">
        <f>IF('Раздел 1'!Z42&gt;='Раздел 1'!AA42,0,1)</f>
        <v>0</v>
      </c>
    </row>
    <row r="507" spans="1:8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566</v>
      </c>
      <c r="H507">
        <f>IF('Раздел 1'!Z43&gt;='Раздел 1'!AA43,0,1)</f>
        <v>0</v>
      </c>
    </row>
    <row r="508" spans="1:8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567</v>
      </c>
      <c r="H508">
        <f>IF('Раздел 1'!Z44&gt;='Раздел 1'!AA44,0,1)</f>
        <v>0</v>
      </c>
    </row>
    <row r="509" spans="1:8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568</v>
      </c>
      <c r="H509">
        <f>IF('Раздел 1'!Z45&gt;='Раздел 1'!AA45,0,1)</f>
        <v>0</v>
      </c>
    </row>
    <row r="510" spans="1:8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569</v>
      </c>
      <c r="H510">
        <f>IF('Раздел 1'!Z46&gt;='Раздел 1'!AA46,0,1)</f>
        <v>0</v>
      </c>
    </row>
    <row r="511" spans="1:8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570</v>
      </c>
      <c r="H511">
        <f>IF('Раздел 1'!Z47&gt;='Раздел 1'!AA47,0,1)</f>
        <v>0</v>
      </c>
    </row>
    <row r="512" spans="1:8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571</v>
      </c>
      <c r="H512">
        <f>IF('Раздел 1'!Z48&gt;='Раздел 1'!AA48,0,1)</f>
        <v>0</v>
      </c>
    </row>
    <row r="513" spans="1:8">
      <c r="A513" s="49">
        <f t="shared" ref="A513:A576" si="8">P_3</f>
        <v>609541</v>
      </c>
      <c r="B513" s="49">
        <v>1</v>
      </c>
      <c r="C513" s="49">
        <v>505</v>
      </c>
      <c r="D513" s="49">
        <v>505</v>
      </c>
      <c r="E513" t="s">
        <v>572</v>
      </c>
      <c r="H513">
        <f>IF('Раздел 1'!Z49&gt;='Раздел 1'!AA49,0,1)</f>
        <v>0</v>
      </c>
    </row>
    <row r="514" spans="1:8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573</v>
      </c>
      <c r="H514">
        <f>IF('Раздел 1'!Z50&gt;='Раздел 1'!AA50,0,1)</f>
        <v>0</v>
      </c>
    </row>
    <row r="515" spans="1:8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574</v>
      </c>
      <c r="H515">
        <f>IF('Раздел 1'!Z51&gt;='Раздел 1'!AA51,0,1)</f>
        <v>0</v>
      </c>
    </row>
    <row r="516" spans="1:8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575</v>
      </c>
      <c r="H516">
        <f>IF('Раздел 1'!Z52&gt;='Раздел 1'!AA52,0,1)</f>
        <v>0</v>
      </c>
    </row>
    <row r="517" spans="1:8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576</v>
      </c>
      <c r="H517">
        <f>IF('Раздел 1'!Z53&gt;='Раздел 1'!AA53,0,1)</f>
        <v>0</v>
      </c>
    </row>
    <row r="518" spans="1:8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577</v>
      </c>
      <c r="H518">
        <f>IF('Раздел 1'!Z54&gt;='Раздел 1'!AA54,0,1)</f>
        <v>0</v>
      </c>
    </row>
    <row r="519" spans="1:8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578</v>
      </c>
      <c r="H519">
        <f>IF('Раздел 1'!Z55&gt;='Раздел 1'!AA55,0,1)</f>
        <v>0</v>
      </c>
    </row>
    <row r="520" spans="1:8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579</v>
      </c>
      <c r="H520">
        <f>IF('Раздел 1'!Z56&gt;='Раздел 1'!AA56,0,1)</f>
        <v>0</v>
      </c>
    </row>
    <row r="521" spans="1:8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580</v>
      </c>
      <c r="H521">
        <f>IF('Раздел 1'!Z57&gt;='Раздел 1'!AA57,0,1)</f>
        <v>0</v>
      </c>
    </row>
    <row r="522" spans="1:8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581</v>
      </c>
      <c r="H522">
        <f>IF('Раздел 1'!Z58&gt;='Раздел 1'!AA58,0,1)</f>
        <v>0</v>
      </c>
    </row>
    <row r="523" spans="1:8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584</v>
      </c>
      <c r="H523">
        <f>IF('Раздел 1'!Z59&gt;='Раздел 1'!AA59,0,1)</f>
        <v>0</v>
      </c>
    </row>
    <row r="524" spans="1:8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585</v>
      </c>
      <c r="H524">
        <f>IF('Раздел 1'!Z60&gt;='Раздел 1'!AA60,0,1)</f>
        <v>0</v>
      </c>
    </row>
    <row r="525" spans="1:8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586</v>
      </c>
      <c r="H525">
        <f>IF('Раздел 1'!AB21&gt;='Раздел 1'!AC21,0,1)</f>
        <v>0</v>
      </c>
    </row>
    <row r="526" spans="1:8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587</v>
      </c>
      <c r="H526">
        <f>IF('Раздел 1'!AB22&gt;='Раздел 1'!AC22,0,1)</f>
        <v>0</v>
      </c>
    </row>
    <row r="527" spans="1:8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588</v>
      </c>
      <c r="H527">
        <f>IF('Раздел 1'!AB23&gt;='Раздел 1'!AC23,0,1)</f>
        <v>0</v>
      </c>
    </row>
    <row r="528" spans="1:8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589</v>
      </c>
      <c r="H528">
        <f>IF('Раздел 1'!AB24&gt;='Раздел 1'!AC24,0,1)</f>
        <v>0</v>
      </c>
    </row>
    <row r="529" spans="1:8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590</v>
      </c>
      <c r="H529">
        <f>IF('Раздел 1'!AB25&gt;='Раздел 1'!AC25,0,1)</f>
        <v>0</v>
      </c>
    </row>
    <row r="530" spans="1:8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591</v>
      </c>
      <c r="H530">
        <f>IF('Раздел 1'!AB26&gt;='Раздел 1'!AC26,0,1)</f>
        <v>0</v>
      </c>
    </row>
    <row r="531" spans="1:8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592</v>
      </c>
      <c r="H531">
        <f>IF('Раздел 1'!AB27&gt;='Раздел 1'!AC27,0,1)</f>
        <v>0</v>
      </c>
    </row>
    <row r="532" spans="1:8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593</v>
      </c>
      <c r="H532">
        <f>IF('Раздел 1'!AB28&gt;='Раздел 1'!AC28,0,1)</f>
        <v>0</v>
      </c>
    </row>
    <row r="533" spans="1:8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594</v>
      </c>
      <c r="H533">
        <f>IF('Раздел 1'!AB29&gt;='Раздел 1'!AC29,0,1)</f>
        <v>0</v>
      </c>
    </row>
    <row r="534" spans="1:8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595</v>
      </c>
      <c r="H534">
        <f>IF('Раздел 1'!AB30&gt;='Раздел 1'!AC30,0,1)</f>
        <v>0</v>
      </c>
    </row>
    <row r="535" spans="1:8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596</v>
      </c>
      <c r="H535">
        <f>IF('Раздел 1'!AB31&gt;='Раздел 1'!AC31,0,1)</f>
        <v>0</v>
      </c>
    </row>
    <row r="536" spans="1:8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597</v>
      </c>
      <c r="H536">
        <f>IF('Раздел 1'!AB32&gt;='Раздел 1'!AC32,0,1)</f>
        <v>0</v>
      </c>
    </row>
    <row r="537" spans="1:8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598</v>
      </c>
      <c r="H537">
        <f>IF('Раздел 1'!AB33&gt;='Раздел 1'!AC33,0,1)</f>
        <v>0</v>
      </c>
    </row>
    <row r="538" spans="1:8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599</v>
      </c>
      <c r="H538">
        <f>IF('Раздел 1'!AB34&gt;='Раздел 1'!AC34,0,1)</f>
        <v>0</v>
      </c>
    </row>
    <row r="539" spans="1:8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600</v>
      </c>
      <c r="H539">
        <f>IF('Раздел 1'!AB35&gt;='Раздел 1'!AC35,0,1)</f>
        <v>0</v>
      </c>
    </row>
    <row r="540" spans="1:8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601</v>
      </c>
      <c r="H540">
        <f>IF('Раздел 1'!AB36&gt;='Раздел 1'!AC36,0,1)</f>
        <v>0</v>
      </c>
    </row>
    <row r="541" spans="1:8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602</v>
      </c>
      <c r="H541">
        <f>IF('Раздел 1'!AB37&gt;='Раздел 1'!AC37,0,1)</f>
        <v>0</v>
      </c>
    </row>
    <row r="542" spans="1:8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603</v>
      </c>
      <c r="H542">
        <f>IF('Раздел 1'!AB38&gt;='Раздел 1'!AC38,0,1)</f>
        <v>0</v>
      </c>
    </row>
    <row r="543" spans="1:8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604</v>
      </c>
      <c r="H543">
        <f>IF('Раздел 1'!AB39&gt;='Раздел 1'!AC39,0,1)</f>
        <v>0</v>
      </c>
    </row>
    <row r="544" spans="1:8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605</v>
      </c>
      <c r="H544">
        <f>IF('Раздел 1'!AB40&gt;='Раздел 1'!AC40,0,1)</f>
        <v>0</v>
      </c>
    </row>
    <row r="545" spans="1:8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606</v>
      </c>
      <c r="H545">
        <f>IF('Раздел 1'!AB41&gt;='Раздел 1'!AC41,0,1)</f>
        <v>0</v>
      </c>
    </row>
    <row r="546" spans="1:8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607</v>
      </c>
      <c r="H546">
        <f>IF('Раздел 1'!AB42&gt;='Раздел 1'!AC42,0,1)</f>
        <v>0</v>
      </c>
    </row>
    <row r="547" spans="1:8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608</v>
      </c>
      <c r="H547">
        <f>IF('Раздел 1'!AB43&gt;='Раздел 1'!AC43,0,1)</f>
        <v>0</v>
      </c>
    </row>
    <row r="548" spans="1:8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609</v>
      </c>
      <c r="H548">
        <f>IF('Раздел 1'!AB44&gt;='Раздел 1'!AC44,0,1)</f>
        <v>0</v>
      </c>
    </row>
    <row r="549" spans="1:8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610</v>
      </c>
      <c r="H549">
        <f>IF('Раздел 1'!AB45&gt;='Раздел 1'!AC45,0,1)</f>
        <v>0</v>
      </c>
    </row>
    <row r="550" spans="1:8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611</v>
      </c>
      <c r="H550">
        <f>IF('Раздел 1'!AB46&gt;='Раздел 1'!AC46,0,1)</f>
        <v>0</v>
      </c>
    </row>
    <row r="551" spans="1:8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612</v>
      </c>
      <c r="H551">
        <f>IF('Раздел 1'!AB47&gt;='Раздел 1'!AC47,0,1)</f>
        <v>0</v>
      </c>
    </row>
    <row r="552" spans="1:8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613</v>
      </c>
      <c r="H552">
        <f>IF('Раздел 1'!AB48&gt;='Раздел 1'!AC48,0,1)</f>
        <v>0</v>
      </c>
    </row>
    <row r="553" spans="1:8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614</v>
      </c>
      <c r="H553">
        <f>IF('Раздел 1'!AB49&gt;='Раздел 1'!AC49,0,1)</f>
        <v>0</v>
      </c>
    </row>
    <row r="554" spans="1:8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615</v>
      </c>
      <c r="H554">
        <f>IF('Раздел 1'!AB50&gt;='Раздел 1'!AC50,0,1)</f>
        <v>0</v>
      </c>
    </row>
    <row r="555" spans="1:8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616</v>
      </c>
      <c r="H555">
        <f>IF('Раздел 1'!AB51&gt;='Раздел 1'!AC51,0,1)</f>
        <v>0</v>
      </c>
    </row>
    <row r="556" spans="1:8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617</v>
      </c>
      <c r="H556">
        <f>IF('Раздел 1'!AB52&gt;='Раздел 1'!AC52,0,1)</f>
        <v>0</v>
      </c>
    </row>
    <row r="557" spans="1:8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618</v>
      </c>
      <c r="H557">
        <f>IF('Раздел 1'!AB53&gt;='Раздел 1'!AC53,0,1)</f>
        <v>0</v>
      </c>
    </row>
    <row r="558" spans="1:8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619</v>
      </c>
      <c r="H558">
        <f>IF('Раздел 1'!AB54&gt;='Раздел 1'!AC54,0,1)</f>
        <v>0</v>
      </c>
    </row>
    <row r="559" spans="1:8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620</v>
      </c>
      <c r="H559">
        <f>IF('Раздел 1'!AB55&gt;='Раздел 1'!AC55,0,1)</f>
        <v>0</v>
      </c>
    </row>
    <row r="560" spans="1:8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621</v>
      </c>
      <c r="H560">
        <f>IF('Раздел 1'!AB56&gt;='Раздел 1'!AC56,0,1)</f>
        <v>0</v>
      </c>
    </row>
    <row r="561" spans="1:8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622</v>
      </c>
      <c r="H561">
        <f>IF('Раздел 1'!AB57&gt;='Раздел 1'!AC57,0,1)</f>
        <v>0</v>
      </c>
    </row>
    <row r="562" spans="1:8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623</v>
      </c>
      <c r="H562">
        <f>IF('Раздел 1'!AB58&gt;='Раздел 1'!AC58,0,1)</f>
        <v>0</v>
      </c>
    </row>
    <row r="563" spans="1:8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624</v>
      </c>
      <c r="H563">
        <f>IF('Раздел 1'!AB59&gt;='Раздел 1'!AC59,0,1)</f>
        <v>0</v>
      </c>
    </row>
    <row r="564" spans="1:8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625</v>
      </c>
      <c r="H564">
        <f>IF('Раздел 1'!AB60&gt;='Раздел 1'!AC60,0,1)</f>
        <v>0</v>
      </c>
    </row>
    <row r="565" spans="1:8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626</v>
      </c>
      <c r="H565">
        <f>IF('Раздел 1'!AD21&gt;='Раздел 1'!AE21,0,1)</f>
        <v>0</v>
      </c>
    </row>
    <row r="566" spans="1:8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627</v>
      </c>
      <c r="H566">
        <f>IF('Раздел 1'!AD22&gt;='Раздел 1'!AE22,0,1)</f>
        <v>0</v>
      </c>
    </row>
    <row r="567" spans="1:8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628</v>
      </c>
      <c r="H567">
        <f>IF('Раздел 1'!AD23&gt;='Раздел 1'!AE23,0,1)</f>
        <v>0</v>
      </c>
    </row>
    <row r="568" spans="1:8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630</v>
      </c>
      <c r="H568">
        <f>IF('Раздел 1'!AD24&gt;='Раздел 1'!AE24,0,1)</f>
        <v>0</v>
      </c>
    </row>
    <row r="569" spans="1:8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631</v>
      </c>
      <c r="H569">
        <f>IF('Раздел 1'!AD25&gt;='Раздел 1'!AE25,0,1)</f>
        <v>0</v>
      </c>
    </row>
    <row r="570" spans="1:8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632</v>
      </c>
      <c r="H570">
        <f>IF('Раздел 1'!AD26&gt;='Раздел 1'!AE26,0,1)</f>
        <v>0</v>
      </c>
    </row>
    <row r="571" spans="1:8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633</v>
      </c>
      <c r="H571">
        <f>IF('Раздел 1'!AD27&gt;='Раздел 1'!AE27,0,1)</f>
        <v>0</v>
      </c>
    </row>
    <row r="572" spans="1:8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634</v>
      </c>
      <c r="H572">
        <f>IF('Раздел 1'!AD28&gt;='Раздел 1'!AE28,0,1)</f>
        <v>0</v>
      </c>
    </row>
    <row r="573" spans="1:8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635</v>
      </c>
      <c r="H573">
        <f>IF('Раздел 1'!AD29&gt;='Раздел 1'!AE29,0,1)</f>
        <v>0</v>
      </c>
    </row>
    <row r="574" spans="1:8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636</v>
      </c>
      <c r="H574">
        <f>IF('Раздел 1'!AD30&gt;='Раздел 1'!AE30,0,1)</f>
        <v>0</v>
      </c>
    </row>
    <row r="575" spans="1:8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637</v>
      </c>
      <c r="H575">
        <f>IF('Раздел 1'!AD31&gt;='Раздел 1'!AE31,0,1)</f>
        <v>0</v>
      </c>
    </row>
    <row r="576" spans="1:8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638</v>
      </c>
      <c r="H576">
        <f>IF('Раздел 1'!AD32&gt;='Раздел 1'!AE32,0,1)</f>
        <v>0</v>
      </c>
    </row>
    <row r="577" spans="1:8">
      <c r="A577" s="49">
        <f t="shared" ref="A577:A640" si="9">P_3</f>
        <v>609541</v>
      </c>
      <c r="B577" s="49">
        <v>1</v>
      </c>
      <c r="C577" s="49">
        <v>569</v>
      </c>
      <c r="D577" s="49">
        <v>569</v>
      </c>
      <c r="E577" t="s">
        <v>639</v>
      </c>
      <c r="H577">
        <f>IF('Раздел 1'!AD33&gt;='Раздел 1'!AE33,0,1)</f>
        <v>0</v>
      </c>
    </row>
    <row r="578" spans="1:8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640</v>
      </c>
      <c r="H578">
        <f>IF('Раздел 1'!AD34&gt;='Раздел 1'!AE34,0,1)</f>
        <v>0</v>
      </c>
    </row>
    <row r="579" spans="1:8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641</v>
      </c>
      <c r="H579">
        <f>IF('Раздел 1'!AD35&gt;='Раздел 1'!AE35,0,1)</f>
        <v>0</v>
      </c>
    </row>
    <row r="580" spans="1:8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642</v>
      </c>
      <c r="H580">
        <f>IF('Раздел 1'!AD36&gt;='Раздел 1'!AE36,0,1)</f>
        <v>0</v>
      </c>
    </row>
    <row r="581" spans="1:8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643</v>
      </c>
      <c r="H581">
        <f>IF('Раздел 1'!AD37&gt;='Раздел 1'!AE37,0,1)</f>
        <v>0</v>
      </c>
    </row>
    <row r="582" spans="1:8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644</v>
      </c>
      <c r="H582">
        <f>IF('Раздел 1'!AD38&gt;='Раздел 1'!AE38,0,1)</f>
        <v>0</v>
      </c>
    </row>
    <row r="583" spans="1:8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645</v>
      </c>
      <c r="H583">
        <f>IF('Раздел 1'!AD39&gt;='Раздел 1'!AE39,0,1)</f>
        <v>0</v>
      </c>
    </row>
    <row r="584" spans="1:8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646</v>
      </c>
      <c r="H584">
        <f>IF('Раздел 1'!AD40&gt;='Раздел 1'!AE40,0,1)</f>
        <v>0</v>
      </c>
    </row>
    <row r="585" spans="1:8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647</v>
      </c>
      <c r="H585">
        <f>IF('Раздел 1'!AD41&gt;='Раздел 1'!AE41,0,1)</f>
        <v>0</v>
      </c>
    </row>
    <row r="586" spans="1:8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648</v>
      </c>
      <c r="H586">
        <f>IF('Раздел 1'!AD42&gt;='Раздел 1'!AE42,0,1)</f>
        <v>0</v>
      </c>
    </row>
    <row r="587" spans="1:8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649</v>
      </c>
      <c r="H587">
        <f>IF('Раздел 1'!AD43&gt;='Раздел 1'!AE43,0,1)</f>
        <v>0</v>
      </c>
    </row>
    <row r="588" spans="1:8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650</v>
      </c>
      <c r="H588">
        <f>IF('Раздел 1'!AD44&gt;='Раздел 1'!AE44,0,1)</f>
        <v>0</v>
      </c>
    </row>
    <row r="589" spans="1:8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651</v>
      </c>
      <c r="H589">
        <f>IF('Раздел 1'!AD45&gt;='Раздел 1'!AE45,0,1)</f>
        <v>0</v>
      </c>
    </row>
    <row r="590" spans="1:8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652</v>
      </c>
      <c r="H590">
        <f>IF('Раздел 1'!AD46&gt;='Раздел 1'!AE46,0,1)</f>
        <v>0</v>
      </c>
    </row>
    <row r="591" spans="1:8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653</v>
      </c>
      <c r="H591">
        <f>IF('Раздел 1'!AD47&gt;='Раздел 1'!AE47,0,1)</f>
        <v>0</v>
      </c>
    </row>
    <row r="592" spans="1:8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654</v>
      </c>
      <c r="H592">
        <f>IF('Раздел 1'!AD48&gt;='Раздел 1'!AE48,0,1)</f>
        <v>0</v>
      </c>
    </row>
    <row r="593" spans="1:8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655</v>
      </c>
      <c r="H593">
        <f>IF('Раздел 1'!AD49&gt;='Раздел 1'!AE49,0,1)</f>
        <v>0</v>
      </c>
    </row>
    <row r="594" spans="1:8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656</v>
      </c>
      <c r="H594">
        <f>IF('Раздел 1'!AD50&gt;='Раздел 1'!AE50,0,1)</f>
        <v>0</v>
      </c>
    </row>
    <row r="595" spans="1:8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657</v>
      </c>
      <c r="H595">
        <f>IF('Раздел 1'!AD51&gt;='Раздел 1'!AE51,0,1)</f>
        <v>0</v>
      </c>
    </row>
    <row r="596" spans="1:8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658</v>
      </c>
      <c r="H596">
        <f>IF('Раздел 1'!AD52&gt;='Раздел 1'!AE52,0,1)</f>
        <v>0</v>
      </c>
    </row>
    <row r="597" spans="1:8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659</v>
      </c>
      <c r="H597">
        <f>IF('Раздел 1'!AD53&gt;='Раздел 1'!AE53,0,1)</f>
        <v>0</v>
      </c>
    </row>
    <row r="598" spans="1:8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660</v>
      </c>
      <c r="H598">
        <f>IF('Раздел 1'!AD54&gt;='Раздел 1'!AE54,0,1)</f>
        <v>0</v>
      </c>
    </row>
    <row r="599" spans="1:8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661</v>
      </c>
      <c r="H599">
        <f>IF('Раздел 1'!AD55&gt;='Раздел 1'!AE55,0,1)</f>
        <v>0</v>
      </c>
    </row>
    <row r="600" spans="1:8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662</v>
      </c>
      <c r="H600">
        <f>IF('Раздел 1'!AD56&gt;='Раздел 1'!AE56,0,1)</f>
        <v>0</v>
      </c>
    </row>
    <row r="601" spans="1:8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663</v>
      </c>
      <c r="H601">
        <f>IF('Раздел 1'!AD57&gt;='Раздел 1'!AE57,0,1)</f>
        <v>0</v>
      </c>
    </row>
    <row r="602" spans="1:8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664</v>
      </c>
      <c r="H602">
        <f>IF('Раздел 1'!AD58&gt;='Раздел 1'!AE58,0,1)</f>
        <v>0</v>
      </c>
    </row>
    <row r="603" spans="1:8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665</v>
      </c>
      <c r="H603">
        <f>IF('Раздел 1'!AD59&gt;='Раздел 1'!AE59,0,1)</f>
        <v>0</v>
      </c>
    </row>
    <row r="604" spans="1:8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666</v>
      </c>
      <c r="H604">
        <f>IF('Раздел 1'!AD60&gt;='Раздел 1'!AE60,0,1)</f>
        <v>0</v>
      </c>
    </row>
    <row r="605" spans="1:8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667</v>
      </c>
      <c r="H605">
        <f>IF('Раздел 1'!AP21&gt;='Раздел 1'!AQ21,0,1)</f>
        <v>0</v>
      </c>
    </row>
    <row r="606" spans="1:8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668</v>
      </c>
      <c r="H606">
        <f>IF('Раздел 1'!AP22&gt;='Раздел 1'!AQ22,0,1)</f>
        <v>0</v>
      </c>
    </row>
    <row r="607" spans="1:8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669</v>
      </c>
      <c r="H607">
        <f>IF('Раздел 1'!AP23&gt;='Раздел 1'!AQ23,0,1)</f>
        <v>0</v>
      </c>
    </row>
    <row r="608" spans="1:8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670</v>
      </c>
      <c r="H608">
        <f>IF('Раздел 1'!AP24&gt;='Раздел 1'!AQ24,0,1)</f>
        <v>0</v>
      </c>
    </row>
    <row r="609" spans="1:8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671</v>
      </c>
      <c r="H609">
        <f>IF('Раздел 1'!AP25&gt;='Раздел 1'!AQ25,0,1)</f>
        <v>0</v>
      </c>
    </row>
    <row r="610" spans="1:8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672</v>
      </c>
      <c r="H610">
        <f>IF('Раздел 1'!AP26&gt;='Раздел 1'!AQ26,0,1)</f>
        <v>0</v>
      </c>
    </row>
    <row r="611" spans="1:8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673</v>
      </c>
      <c r="H611">
        <f>IF('Раздел 1'!AP27&gt;='Раздел 1'!AQ27,0,1)</f>
        <v>0</v>
      </c>
    </row>
    <row r="612" spans="1:8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674</v>
      </c>
      <c r="H612">
        <f>IF('Раздел 1'!AP28&gt;='Раздел 1'!AQ28,0,1)</f>
        <v>0</v>
      </c>
    </row>
    <row r="613" spans="1:8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675</v>
      </c>
      <c r="H613">
        <f>IF('Раздел 1'!AP29&gt;='Раздел 1'!AQ29,0,1)</f>
        <v>0</v>
      </c>
    </row>
    <row r="614" spans="1:8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676</v>
      </c>
      <c r="H614">
        <f>IF('Раздел 1'!AP30&gt;='Раздел 1'!AQ30,0,1)</f>
        <v>0</v>
      </c>
    </row>
    <row r="615" spans="1:8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677</v>
      </c>
      <c r="H615">
        <f>IF('Раздел 1'!AP31&gt;='Раздел 1'!AQ31,0,1)</f>
        <v>0</v>
      </c>
    </row>
    <row r="616" spans="1:8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678</v>
      </c>
      <c r="H616">
        <f>IF('Раздел 1'!AP32&gt;='Раздел 1'!AQ32,0,1)</f>
        <v>0</v>
      </c>
    </row>
    <row r="617" spans="1:8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679</v>
      </c>
      <c r="H617">
        <f>IF('Раздел 1'!AP33&gt;='Раздел 1'!AQ33,0,1)</f>
        <v>0</v>
      </c>
    </row>
    <row r="618" spans="1:8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680</v>
      </c>
      <c r="H618">
        <f>IF('Раздел 1'!AP34&gt;='Раздел 1'!AQ34,0,1)</f>
        <v>0</v>
      </c>
    </row>
    <row r="619" spans="1:8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681</v>
      </c>
      <c r="H619">
        <f>IF('Раздел 1'!AP35&gt;='Раздел 1'!AQ35,0,1)</f>
        <v>0</v>
      </c>
    </row>
    <row r="620" spans="1:8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682</v>
      </c>
      <c r="H620">
        <f>IF('Раздел 1'!AP36&gt;='Раздел 1'!AQ36,0,1)</f>
        <v>0</v>
      </c>
    </row>
    <row r="621" spans="1:8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683</v>
      </c>
      <c r="H621">
        <f>IF('Раздел 1'!AP37&gt;='Раздел 1'!AQ37,0,1)</f>
        <v>0</v>
      </c>
    </row>
    <row r="622" spans="1:8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684</v>
      </c>
      <c r="H622">
        <f>IF('Раздел 1'!AP38&gt;='Раздел 1'!AQ38,0,1)</f>
        <v>0</v>
      </c>
    </row>
    <row r="623" spans="1:8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685</v>
      </c>
      <c r="H623">
        <f>IF('Раздел 1'!AP39&gt;='Раздел 1'!AQ39,0,1)</f>
        <v>0</v>
      </c>
    </row>
    <row r="624" spans="1:8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686</v>
      </c>
      <c r="H624">
        <f>IF('Раздел 1'!AP40&gt;='Раздел 1'!AQ40,0,1)</f>
        <v>0</v>
      </c>
    </row>
    <row r="625" spans="1:8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687</v>
      </c>
      <c r="H625">
        <f>IF('Раздел 1'!AP41&gt;='Раздел 1'!AQ41,0,1)</f>
        <v>0</v>
      </c>
    </row>
    <row r="626" spans="1:8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688</v>
      </c>
      <c r="H626">
        <f>IF('Раздел 1'!AP42&gt;='Раздел 1'!AQ42,0,1)</f>
        <v>0</v>
      </c>
    </row>
    <row r="627" spans="1:8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689</v>
      </c>
      <c r="H627">
        <f>IF('Раздел 1'!AP43&gt;='Раздел 1'!AQ43,0,1)</f>
        <v>0</v>
      </c>
    </row>
    <row r="628" spans="1:8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690</v>
      </c>
      <c r="H628">
        <f>IF('Раздел 1'!AP44&gt;='Раздел 1'!AQ44,0,1)</f>
        <v>0</v>
      </c>
    </row>
    <row r="629" spans="1:8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691</v>
      </c>
      <c r="H629">
        <f>IF('Раздел 1'!AP45&gt;='Раздел 1'!AQ45,0,1)</f>
        <v>0</v>
      </c>
    </row>
    <row r="630" spans="1:8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692</v>
      </c>
      <c r="H630">
        <f>IF('Раздел 1'!AP46&gt;='Раздел 1'!AQ46,0,1)</f>
        <v>0</v>
      </c>
    </row>
    <row r="631" spans="1:8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693</v>
      </c>
      <c r="H631">
        <f>IF('Раздел 1'!AP47&gt;='Раздел 1'!AQ47,0,1)</f>
        <v>0</v>
      </c>
    </row>
    <row r="632" spans="1:8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694</v>
      </c>
      <c r="H632">
        <f>IF('Раздел 1'!AP48&gt;='Раздел 1'!AQ48,0,1)</f>
        <v>0</v>
      </c>
    </row>
    <row r="633" spans="1:8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695</v>
      </c>
      <c r="H633">
        <f>IF('Раздел 1'!AP49&gt;='Раздел 1'!AQ49,0,1)</f>
        <v>0</v>
      </c>
    </row>
    <row r="634" spans="1:8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696</v>
      </c>
      <c r="H634">
        <f>IF('Раздел 1'!AP50&gt;='Раздел 1'!AQ50,0,1)</f>
        <v>0</v>
      </c>
    </row>
    <row r="635" spans="1:8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697</v>
      </c>
      <c r="H635">
        <f>IF('Раздел 1'!AP51&gt;='Раздел 1'!AQ51,0,1)</f>
        <v>0</v>
      </c>
    </row>
    <row r="636" spans="1:8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698</v>
      </c>
      <c r="H636">
        <f>IF('Раздел 1'!AP52&gt;='Раздел 1'!AQ52,0,1)</f>
        <v>0</v>
      </c>
    </row>
    <row r="637" spans="1:8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699</v>
      </c>
      <c r="H637">
        <f>IF('Раздел 1'!AP53&gt;='Раздел 1'!AQ53,0,1)</f>
        <v>0</v>
      </c>
    </row>
    <row r="638" spans="1:8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700</v>
      </c>
      <c r="H638">
        <f>IF('Раздел 1'!AP54&gt;='Раздел 1'!AQ54,0,1)</f>
        <v>0</v>
      </c>
    </row>
    <row r="639" spans="1:8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701</v>
      </c>
      <c r="H639">
        <f>IF('Раздел 1'!AP55&gt;='Раздел 1'!AQ55,0,1)</f>
        <v>0</v>
      </c>
    </row>
    <row r="640" spans="1:8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702</v>
      </c>
      <c r="H640">
        <f>IF('Раздел 1'!AP56&gt;='Раздел 1'!AQ56,0,1)</f>
        <v>0</v>
      </c>
    </row>
    <row r="641" spans="1:8">
      <c r="A641" s="49">
        <f t="shared" ref="A641:A692" si="10">P_3</f>
        <v>609541</v>
      </c>
      <c r="B641" s="49">
        <v>1</v>
      </c>
      <c r="C641" s="49">
        <v>633</v>
      </c>
      <c r="D641" s="49">
        <v>633</v>
      </c>
      <c r="E641" t="s">
        <v>703</v>
      </c>
      <c r="H641">
        <f>IF('Раздел 1'!AP57&gt;='Раздел 1'!AQ57,0,1)</f>
        <v>0</v>
      </c>
    </row>
    <row r="642" spans="1:8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704</v>
      </c>
      <c r="H642">
        <f>IF('Раздел 1'!AP58&gt;='Раздел 1'!AQ58,0,1)</f>
        <v>0</v>
      </c>
    </row>
    <row r="643" spans="1:8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705</v>
      </c>
      <c r="H643">
        <f>IF('Раздел 1'!AP59&gt;='Раздел 1'!AQ59,0,1)</f>
        <v>0</v>
      </c>
    </row>
    <row r="644" spans="1:8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707</v>
      </c>
      <c r="H644">
        <f>IF('Раздел 1'!AP60&gt;='Раздел 1'!AQ60,0,1)</f>
        <v>0</v>
      </c>
    </row>
    <row r="645" spans="1:8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324</v>
      </c>
      <c r="H645">
        <f>IF('Раздел 1'!AO21&gt;='Раздел 1'!AP21,0,1)</f>
        <v>0</v>
      </c>
    </row>
    <row r="646" spans="1:8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325</v>
      </c>
      <c r="H646">
        <f>IF('Раздел 1'!AO22&gt;='Раздел 1'!AP22,0,1)</f>
        <v>0</v>
      </c>
    </row>
    <row r="647" spans="1:8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326</v>
      </c>
      <c r="H647">
        <f>IF('Раздел 1'!AO23&gt;='Раздел 1'!AP23,0,1)</f>
        <v>0</v>
      </c>
    </row>
    <row r="648" spans="1:8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327</v>
      </c>
      <c r="H648">
        <f>IF('Раздел 1'!AO24&gt;='Раздел 1'!AP24,0,1)</f>
        <v>0</v>
      </c>
    </row>
    <row r="649" spans="1:8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328</v>
      </c>
      <c r="H649">
        <f>IF('Раздел 1'!AO25&gt;='Раздел 1'!AP25,0,1)</f>
        <v>0</v>
      </c>
    </row>
    <row r="650" spans="1:8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329</v>
      </c>
      <c r="H650">
        <f>IF('Раздел 1'!AO26&gt;='Раздел 1'!AP26,0,1)</f>
        <v>0</v>
      </c>
    </row>
    <row r="651" spans="1:8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330</v>
      </c>
      <c r="H651">
        <f>IF('Раздел 1'!AO27&gt;='Раздел 1'!AP27,0,1)</f>
        <v>0</v>
      </c>
    </row>
    <row r="652" spans="1:8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331</v>
      </c>
      <c r="H652">
        <f>IF('Раздел 1'!AO28&gt;='Раздел 1'!AP28,0,1)</f>
        <v>0</v>
      </c>
    </row>
    <row r="653" spans="1:8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332</v>
      </c>
      <c r="H653">
        <f>IF('Раздел 1'!AO29&gt;='Раздел 1'!AP29,0,1)</f>
        <v>0</v>
      </c>
    </row>
    <row r="654" spans="1:8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333</v>
      </c>
      <c r="H654">
        <f>IF('Раздел 1'!AO30&gt;='Раздел 1'!AP30,0,1)</f>
        <v>0</v>
      </c>
    </row>
    <row r="655" spans="1:8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334</v>
      </c>
      <c r="H655">
        <f>IF('Раздел 1'!AO31&gt;='Раздел 1'!AP31,0,1)</f>
        <v>0</v>
      </c>
    </row>
    <row r="656" spans="1:8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335</v>
      </c>
      <c r="H656">
        <f>IF('Раздел 1'!AO32&gt;='Раздел 1'!AP32,0,1)</f>
        <v>0</v>
      </c>
    </row>
    <row r="657" spans="1:8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336</v>
      </c>
      <c r="H657">
        <f>IF('Раздел 1'!AO33&gt;='Раздел 1'!AP33,0,1)</f>
        <v>0</v>
      </c>
    </row>
    <row r="658" spans="1:8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337</v>
      </c>
      <c r="H658">
        <f>IF('Раздел 1'!AO34&gt;='Раздел 1'!AP34,0,1)</f>
        <v>0</v>
      </c>
    </row>
    <row r="659" spans="1:8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338</v>
      </c>
      <c r="H659">
        <f>IF('Раздел 1'!AO35&gt;='Раздел 1'!AP35,0,1)</f>
        <v>1</v>
      </c>
    </row>
    <row r="660" spans="1:8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339</v>
      </c>
      <c r="H660">
        <f>IF('Раздел 1'!AO36&gt;='Раздел 1'!AP36,0,1)</f>
        <v>0</v>
      </c>
    </row>
    <row r="661" spans="1:8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340</v>
      </c>
      <c r="H661">
        <f>IF('Раздел 1'!AO37&gt;='Раздел 1'!AP37,0,1)</f>
        <v>0</v>
      </c>
    </row>
    <row r="662" spans="1:8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341</v>
      </c>
      <c r="H662">
        <f>IF('Раздел 1'!AO38&gt;='Раздел 1'!AP38,0,1)</f>
        <v>0</v>
      </c>
    </row>
    <row r="663" spans="1:8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342</v>
      </c>
      <c r="H663">
        <f>IF('Раздел 1'!AO39&gt;='Раздел 1'!AP39,0,1)</f>
        <v>0</v>
      </c>
    </row>
    <row r="664" spans="1:8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343</v>
      </c>
      <c r="H664">
        <f>IF('Раздел 1'!AO40&gt;='Раздел 1'!AP40,0,1)</f>
        <v>0</v>
      </c>
    </row>
    <row r="665" spans="1:8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344</v>
      </c>
      <c r="H665">
        <f>IF('Раздел 1'!AO41&gt;='Раздел 1'!AP41,0,1)</f>
        <v>0</v>
      </c>
    </row>
    <row r="666" spans="1:8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345</v>
      </c>
      <c r="H666">
        <f>IF('Раздел 1'!AO42&gt;='Раздел 1'!AP42,0,1)</f>
        <v>0</v>
      </c>
    </row>
    <row r="667" spans="1:8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346</v>
      </c>
      <c r="H667">
        <f>IF('Раздел 1'!AO43&gt;='Раздел 1'!AP43,0,1)</f>
        <v>0</v>
      </c>
    </row>
    <row r="668" spans="1:8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347</v>
      </c>
      <c r="H668">
        <f>IF('Раздел 1'!AO44&gt;='Раздел 1'!AP44,0,1)</f>
        <v>0</v>
      </c>
    </row>
    <row r="669" spans="1:8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348</v>
      </c>
      <c r="H669">
        <f>IF('Раздел 1'!AO45&gt;='Раздел 1'!AP45,0,1)</f>
        <v>0</v>
      </c>
    </row>
    <row r="670" spans="1:8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349</v>
      </c>
      <c r="H670">
        <f>IF('Раздел 1'!AO46&gt;='Раздел 1'!AP46,0,1)</f>
        <v>0</v>
      </c>
    </row>
    <row r="671" spans="1:8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350</v>
      </c>
      <c r="H671">
        <f>IF('Раздел 1'!AO47&gt;='Раздел 1'!AP47,0,1)</f>
        <v>0</v>
      </c>
    </row>
    <row r="672" spans="1:8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351</v>
      </c>
      <c r="H672">
        <f>IF('Раздел 1'!AO48&gt;='Раздел 1'!AP48,0,1)</f>
        <v>0</v>
      </c>
    </row>
    <row r="673" spans="1:8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352</v>
      </c>
      <c r="H673">
        <f>IF('Раздел 1'!AO49&gt;='Раздел 1'!AP49,0,1)</f>
        <v>0</v>
      </c>
    </row>
    <row r="674" spans="1:8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353</v>
      </c>
      <c r="H674">
        <f>IF('Раздел 1'!AO50&gt;='Раздел 1'!AP50,0,1)</f>
        <v>0</v>
      </c>
    </row>
    <row r="675" spans="1:8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354</v>
      </c>
      <c r="H675">
        <f>IF('Раздел 1'!AO51&gt;='Раздел 1'!AP51,0,1)</f>
        <v>0</v>
      </c>
    </row>
    <row r="676" spans="1:8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355</v>
      </c>
      <c r="H676">
        <f>IF('Раздел 1'!AO52&gt;='Раздел 1'!AP52,0,1)</f>
        <v>0</v>
      </c>
    </row>
    <row r="677" spans="1:8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356</v>
      </c>
      <c r="H677">
        <f>IF('Раздел 1'!AO53&gt;='Раздел 1'!AP53,0,1)</f>
        <v>0</v>
      </c>
    </row>
    <row r="678" spans="1:8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357</v>
      </c>
      <c r="H678">
        <f>IF('Раздел 1'!AO54&gt;='Раздел 1'!AP54,0,1)</f>
        <v>0</v>
      </c>
    </row>
    <row r="679" spans="1:8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358</v>
      </c>
      <c r="H679">
        <f>IF('Раздел 1'!AO55&gt;='Раздел 1'!AP55,0,1)</f>
        <v>0</v>
      </c>
    </row>
    <row r="680" spans="1:8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359</v>
      </c>
      <c r="H680">
        <f>IF('Раздел 1'!AO56&gt;='Раздел 1'!AP56,0,1)</f>
        <v>0</v>
      </c>
    </row>
    <row r="681" spans="1:8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360</v>
      </c>
      <c r="H681">
        <f>IF('Раздел 1'!AO57&gt;='Раздел 1'!AP57,0,1)</f>
        <v>0</v>
      </c>
    </row>
    <row r="682" spans="1:8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361</v>
      </c>
      <c r="H682">
        <f>IF('Раздел 1'!AO58&gt;='Раздел 1'!AP58,0,1)</f>
        <v>0</v>
      </c>
    </row>
    <row r="683" spans="1:8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362</v>
      </c>
      <c r="H683">
        <f>IF('Раздел 1'!AO59&gt;='Раздел 1'!AP59,0,1)</f>
        <v>0</v>
      </c>
    </row>
    <row r="684" spans="1:8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363</v>
      </c>
      <c r="H684">
        <f>IF('Раздел 1'!AO60&gt;='Раздел 1'!AP60,0,1)</f>
        <v>0</v>
      </c>
    </row>
    <row r="685" spans="1:8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364</v>
      </c>
      <c r="H685">
        <f>IF('Раздел 1'!P21&gt;='Раздел 1'!P65,0,1)</f>
        <v>0</v>
      </c>
    </row>
    <row r="686" spans="1:8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365</v>
      </c>
      <c r="H686">
        <f>IF('Раздел 1'!Z21&gt;='Раздел 1'!P66,0,1)</f>
        <v>0</v>
      </c>
    </row>
    <row r="687" spans="1:8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366</v>
      </c>
      <c r="H687">
        <f>IF('Раздел 1'!P23=SUM('Раздел 1'!AB23,'Раздел 1'!AD23),0,1)</f>
        <v>0</v>
      </c>
    </row>
    <row r="688" spans="1:8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367</v>
      </c>
      <c r="H688">
        <f>IF('Раздел 1'!P25=SUM('Раздел 1'!AB25,'Раздел 1'!AD25,'Раздел 1'!AF25:AG25),0,1)</f>
        <v>0</v>
      </c>
    </row>
    <row r="689" spans="1:8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749</v>
      </c>
      <c r="H689">
        <f>IF('Раздел 1'!P67&lt;='Раздел 1'!P28,0,1)</f>
        <v>0</v>
      </c>
    </row>
    <row r="690" spans="1:8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750</v>
      </c>
      <c r="H690">
        <f>IF('Раздел 1'!P67&lt;=SUM('Раздел 1'!AM28:AN28),0,1)</f>
        <v>0</v>
      </c>
    </row>
    <row r="691" spans="1:8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751</v>
      </c>
      <c r="H691">
        <f>IF('Раздел 1'!P68&lt;='Раздел 1'!P22,0,1)</f>
        <v>0</v>
      </c>
    </row>
    <row r="692" spans="1:8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98</v>
      </c>
      <c r="H692">
        <f>IF('Раздел 1'!P67&gt;='Раздел 1'!AM28,0,1)</f>
        <v>0</v>
      </c>
    </row>
    <row r="693" spans="1:8">
      <c r="A693" s="49"/>
      <c r="B693" s="49"/>
      <c r="C693" s="49"/>
      <c r="D693" s="49"/>
    </row>
    <row r="694" spans="1:8">
      <c r="A694" s="49"/>
      <c r="B694" s="49"/>
      <c r="C694" s="49"/>
      <c r="D694" s="49"/>
    </row>
    <row r="695" spans="1:8">
      <c r="A695" s="49"/>
      <c r="B695" s="49"/>
      <c r="C695" s="49"/>
      <c r="D695" s="49"/>
    </row>
    <row r="696" spans="1:8">
      <c r="A696" s="49"/>
      <c r="B696" s="49"/>
      <c r="C696" s="49"/>
      <c r="D696" s="49"/>
    </row>
    <row r="697" spans="1:8">
      <c r="A697" s="49"/>
      <c r="B697" s="49"/>
      <c r="C697" s="49"/>
      <c r="D697" s="49"/>
    </row>
    <row r="698" spans="1:8">
      <c r="A698" s="49"/>
      <c r="B698" s="49"/>
      <c r="C698" s="49"/>
      <c r="D698" s="49"/>
    </row>
    <row r="699" spans="1:8">
      <c r="A699" s="49"/>
      <c r="B699" s="49"/>
      <c r="C699" s="49"/>
      <c r="D699" s="49"/>
    </row>
    <row r="700" spans="1:8">
      <c r="A700" s="49"/>
      <c r="B700" s="49"/>
      <c r="C700" s="49"/>
      <c r="D700" s="49"/>
    </row>
    <row r="701" spans="1:8">
      <c r="A701" s="49"/>
      <c r="B701" s="49"/>
      <c r="C701" s="49"/>
      <c r="D701" s="49"/>
    </row>
    <row r="702" spans="1:8">
      <c r="A702" s="49"/>
      <c r="B702" s="49"/>
      <c r="C702" s="49"/>
      <c r="D702" s="49"/>
    </row>
    <row r="703" spans="1:8">
      <c r="A703" s="49"/>
      <c r="B703" s="49"/>
      <c r="C703" s="49"/>
      <c r="D703" s="49"/>
    </row>
    <row r="704" spans="1:8">
      <c r="A704" s="49"/>
      <c r="B704" s="49"/>
      <c r="C704" s="49"/>
      <c r="D704" s="49"/>
    </row>
    <row r="705" spans="1:4">
      <c r="A705" s="49"/>
      <c r="B705" s="49"/>
      <c r="C705" s="49"/>
      <c r="D705" s="49"/>
    </row>
    <row r="706" spans="1:4">
      <c r="A706" s="49"/>
      <c r="B706" s="49"/>
      <c r="C706" s="49"/>
      <c r="D706" s="49"/>
    </row>
    <row r="707" spans="1:4">
      <c r="A707" s="49"/>
      <c r="B707" s="49"/>
      <c r="C707" s="49"/>
      <c r="D707" s="49"/>
    </row>
    <row r="708" spans="1:4">
      <c r="A708" s="49"/>
      <c r="B708" s="49"/>
      <c r="C708" s="49"/>
      <c r="D708" s="49"/>
    </row>
    <row r="709" spans="1:4">
      <c r="A709" s="49"/>
      <c r="B709" s="49"/>
      <c r="C709" s="49"/>
      <c r="D709" s="49"/>
    </row>
    <row r="710" spans="1:4">
      <c r="A710" s="49"/>
      <c r="B710" s="49"/>
      <c r="C710" s="49"/>
      <c r="D710" s="49"/>
    </row>
    <row r="711" spans="1:4">
      <c r="A711" s="49"/>
      <c r="B711" s="49"/>
      <c r="C711" s="49"/>
      <c r="D711" s="49"/>
    </row>
    <row r="712" spans="1:4">
      <c r="A712" s="49"/>
      <c r="B712" s="49"/>
      <c r="C712" s="49"/>
      <c r="D712" s="49"/>
    </row>
    <row r="713" spans="1:4">
      <c r="A713" s="49"/>
      <c r="B713" s="49"/>
      <c r="C713" s="49"/>
      <c r="D713" s="49"/>
    </row>
    <row r="714" spans="1:4">
      <c r="A714" s="49"/>
      <c r="B714" s="49"/>
      <c r="C714" s="49"/>
      <c r="D714" s="49"/>
    </row>
    <row r="715" spans="1:4">
      <c r="A715" s="49"/>
      <c r="B715" s="49"/>
      <c r="C715" s="49"/>
      <c r="D715" s="49"/>
    </row>
    <row r="716" spans="1:4">
      <c r="A716" s="49"/>
      <c r="B716" s="49"/>
      <c r="C716" s="49"/>
      <c r="D716" s="49"/>
    </row>
    <row r="717" spans="1:4">
      <c r="A717" s="49"/>
      <c r="B717" s="49"/>
      <c r="C717" s="49"/>
      <c r="D717" s="49"/>
    </row>
    <row r="718" spans="1:4">
      <c r="A718" s="49"/>
      <c r="B718" s="49"/>
      <c r="C718" s="49"/>
      <c r="D718" s="49"/>
    </row>
    <row r="719" spans="1:4">
      <c r="A719" s="49"/>
      <c r="B719" s="49"/>
      <c r="C719" s="49"/>
      <c r="D719" s="49"/>
    </row>
    <row r="720" spans="1:4">
      <c r="A720" s="49"/>
      <c r="B720" s="49"/>
      <c r="C720" s="49"/>
      <c r="D720" s="49"/>
    </row>
    <row r="721" spans="1:4">
      <c r="A721" s="49"/>
      <c r="B721" s="49"/>
      <c r="C721" s="49"/>
      <c r="D721" s="49"/>
    </row>
    <row r="722" spans="1:4">
      <c r="A722" s="49"/>
      <c r="B722" s="49"/>
      <c r="C722" s="49"/>
      <c r="D722" s="49"/>
    </row>
    <row r="723" spans="1:4">
      <c r="A723" s="49"/>
      <c r="B723" s="49"/>
      <c r="C723" s="49"/>
      <c r="D723" s="49"/>
    </row>
    <row r="724" spans="1:4">
      <c r="A724" s="49"/>
      <c r="B724" s="49"/>
      <c r="C724" s="49"/>
      <c r="D724" s="49"/>
    </row>
    <row r="725" spans="1:4">
      <c r="A725" s="49"/>
      <c r="B725" s="49"/>
      <c r="C725" s="49"/>
      <c r="D725" s="49"/>
    </row>
    <row r="726" spans="1:4">
      <c r="A726" s="49"/>
      <c r="B726" s="49"/>
      <c r="C726" s="49"/>
      <c r="D726" s="49"/>
    </row>
    <row r="727" spans="1:4">
      <c r="A727" s="49"/>
      <c r="B727" s="49"/>
      <c r="C727" s="49"/>
      <c r="D727" s="49"/>
    </row>
    <row r="728" spans="1:4">
      <c r="A728" s="49"/>
      <c r="B728" s="49"/>
      <c r="C728" s="49"/>
      <c r="D728" s="49"/>
    </row>
    <row r="729" spans="1:4">
      <c r="A729" s="49"/>
      <c r="B729" s="49"/>
      <c r="C729" s="49"/>
      <c r="D729" s="49"/>
    </row>
    <row r="744" spans="1:1">
      <c r="A744" t="s">
        <v>728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18</vt:i4>
      </vt:variant>
    </vt:vector>
  </HeadingPairs>
  <TitlesOfParts>
    <vt:vector size="23" baseType="lpstr">
      <vt:lpstr>Титульный лист</vt:lpstr>
      <vt:lpstr>Раздел 1</vt:lpstr>
      <vt:lpstr>Справка 1</vt:lpstr>
      <vt:lpstr>Флак</vt:lpstr>
      <vt:lpstr>Spravochnik</vt:lpstr>
      <vt:lpstr>Data_Adr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T_Check</vt:lpstr>
      <vt:lpstr>Verificationcheck</vt:lpstr>
      <vt:lpstr>'Раздел 1'!Заголовки_для_печати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Админ</cp:lastModifiedBy>
  <cp:lastPrinted>2010-08-23T10:14:33Z</cp:lastPrinted>
  <dcterms:created xsi:type="dcterms:W3CDTF">2009-09-02T11:23:43Z</dcterms:created>
  <dcterms:modified xsi:type="dcterms:W3CDTF">2016-02-27T07:11:51Z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